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vivero\Desktop\Boletín nac y def fet original II Año 2025\"/>
    </mc:Choice>
  </mc:AlternateContent>
  <bookViews>
    <workbookView xWindow="0" yWindow="0" windowWidth="20736" windowHeight="9732"/>
  </bookViews>
  <sheets>
    <sheet name="Cuadro 5" sheetId="39" r:id="rId1"/>
  </sheets>
  <definedNames>
    <definedName name="_xlnm.Print_Area" localSheetId="0">'Cuadro 5'!$A$1:$F$147</definedName>
    <definedName name="_xlnm.Database" localSheetId="0">#REF!</definedName>
    <definedName name="_xlnm.Database">#REF!</definedName>
  </definedNames>
  <calcPr calcId="152511"/>
</workbook>
</file>

<file path=xl/calcChain.xml><?xml version="1.0" encoding="utf-8"?>
<calcChain xmlns="http://schemas.openxmlformats.org/spreadsheetml/2006/main">
  <c r="C142" i="39" l="1"/>
  <c r="E142" i="39" s="1"/>
  <c r="C141" i="39"/>
  <c r="E141" i="39" s="1"/>
  <c r="C140" i="39"/>
  <c r="E140" i="39" s="1"/>
  <c r="C139" i="39"/>
  <c r="E139" i="39" s="1"/>
  <c r="C138" i="39"/>
  <c r="E138" i="39" s="1"/>
  <c r="C137" i="39"/>
  <c r="E137" i="39" s="1"/>
  <c r="C136" i="39"/>
  <c r="E136" i="39" s="1"/>
  <c r="C135" i="39"/>
  <c r="E135" i="39" s="1"/>
  <c r="C134" i="39"/>
  <c r="E134" i="39" s="1"/>
  <c r="F132" i="39"/>
  <c r="D132" i="39"/>
  <c r="C130" i="39"/>
  <c r="E130" i="39" s="1"/>
  <c r="C129" i="39"/>
  <c r="E129" i="39" s="1"/>
  <c r="F127" i="39"/>
  <c r="D127" i="39"/>
  <c r="C125" i="39"/>
  <c r="E125" i="39" s="1"/>
  <c r="C123" i="39"/>
  <c r="E123" i="39" s="1"/>
  <c r="C122" i="39"/>
  <c r="E122" i="39" s="1"/>
  <c r="C121" i="39"/>
  <c r="E121" i="39" s="1"/>
  <c r="C120" i="39"/>
  <c r="E120" i="39" s="1"/>
  <c r="C119" i="39"/>
  <c r="E119" i="39" s="1"/>
  <c r="C118" i="39"/>
  <c r="E118" i="39" s="1"/>
  <c r="C117" i="39"/>
  <c r="E117" i="39" s="1"/>
  <c r="C116" i="39"/>
  <c r="E116" i="39" s="1"/>
  <c r="C115" i="39"/>
  <c r="E115" i="39" s="1"/>
  <c r="C114" i="39"/>
  <c r="E114" i="39" s="1"/>
  <c r="C113" i="39"/>
  <c r="E113" i="39" s="1"/>
  <c r="C112" i="39"/>
  <c r="E112" i="39" s="1"/>
  <c r="F110" i="39"/>
  <c r="D110" i="39"/>
  <c r="C101" i="39"/>
  <c r="E101" i="39" s="1"/>
  <c r="C100" i="39"/>
  <c r="E100" i="39" s="1"/>
  <c r="C99" i="39"/>
  <c r="E99" i="39" s="1"/>
  <c r="C98" i="39"/>
  <c r="E98" i="39" s="1"/>
  <c r="C97" i="39"/>
  <c r="E97" i="39" s="1"/>
  <c r="F95" i="39"/>
  <c r="D95" i="39"/>
  <c r="C93" i="39"/>
  <c r="E93" i="39" s="1"/>
  <c r="C92" i="39"/>
  <c r="E92" i="39" s="1"/>
  <c r="C91" i="39"/>
  <c r="E91" i="39" s="1"/>
  <c r="C90" i="39"/>
  <c r="E90" i="39" s="1"/>
  <c r="C89" i="39"/>
  <c r="E89" i="39" s="1"/>
  <c r="C88" i="39"/>
  <c r="E88" i="39" s="1"/>
  <c r="F86" i="39"/>
  <c r="D86" i="39"/>
  <c r="C84" i="39"/>
  <c r="E84" i="39" s="1"/>
  <c r="C83" i="39"/>
  <c r="E83" i="39" s="1"/>
  <c r="C82" i="39"/>
  <c r="E82" i="39" s="1"/>
  <c r="C81" i="39"/>
  <c r="E81" i="39" s="1"/>
  <c r="C80" i="39"/>
  <c r="E80" i="39" s="1"/>
  <c r="C79" i="39"/>
  <c r="E79" i="39" s="1"/>
  <c r="C78" i="39"/>
  <c r="E78" i="39" s="1"/>
  <c r="F76" i="39"/>
  <c r="D76" i="39"/>
  <c r="C74" i="39"/>
  <c r="E74" i="39" s="1"/>
  <c r="C73" i="39"/>
  <c r="E73" i="39" s="1"/>
  <c r="C72" i="39"/>
  <c r="E72" i="39" s="1"/>
  <c r="C71" i="39"/>
  <c r="E71" i="39" s="1"/>
  <c r="C70" i="39"/>
  <c r="E70" i="39" s="1"/>
  <c r="C69" i="39"/>
  <c r="E69" i="39" s="1"/>
  <c r="C68" i="39"/>
  <c r="E68" i="39" s="1"/>
  <c r="F66" i="39"/>
  <c r="D66" i="39"/>
  <c r="C64" i="39"/>
  <c r="E64" i="39" s="1"/>
  <c r="C63" i="39"/>
  <c r="E63" i="39" s="1"/>
  <c r="C62" i="39"/>
  <c r="E62" i="39" s="1"/>
  <c r="F60" i="39"/>
  <c r="D60" i="39"/>
  <c r="C51" i="39"/>
  <c r="E51" i="39" s="1"/>
  <c r="C50" i="39"/>
  <c r="E50" i="39" s="1"/>
  <c r="C49" i="39"/>
  <c r="E49" i="39" s="1"/>
  <c r="C48" i="39"/>
  <c r="E48" i="39" s="1"/>
  <c r="C47" i="39"/>
  <c r="E47" i="39" s="1"/>
  <c r="C46" i="39"/>
  <c r="E46" i="39" s="1"/>
  <c r="C45" i="39"/>
  <c r="E45" i="39" s="1"/>
  <c r="C44" i="39"/>
  <c r="E44" i="39" s="1"/>
  <c r="C43" i="39"/>
  <c r="E43" i="39" s="1"/>
  <c r="C42" i="39"/>
  <c r="E42" i="39" s="1"/>
  <c r="C41" i="39"/>
  <c r="E41" i="39" s="1"/>
  <c r="C40" i="39"/>
  <c r="E40" i="39" s="1"/>
  <c r="C39" i="39"/>
  <c r="E39" i="39" s="1"/>
  <c r="C38" i="39"/>
  <c r="E38" i="39" s="1"/>
  <c r="F36" i="39"/>
  <c r="D36" i="39"/>
  <c r="C34" i="39"/>
  <c r="E34" i="39" s="1"/>
  <c r="C33" i="39"/>
  <c r="E33" i="39" s="1"/>
  <c r="C32" i="39"/>
  <c r="E32" i="39" s="1"/>
  <c r="C31" i="39"/>
  <c r="E31" i="39" s="1"/>
  <c r="C30" i="39"/>
  <c r="E30" i="39" s="1"/>
  <c r="C29" i="39"/>
  <c r="E29" i="39" s="1"/>
  <c r="F27" i="39"/>
  <c r="D27" i="39"/>
  <c r="C25" i="39"/>
  <c r="E25" i="39" s="1"/>
  <c r="C24" i="39"/>
  <c r="E24" i="39" s="1"/>
  <c r="C23" i="39"/>
  <c r="E23" i="39" s="1"/>
  <c r="C22" i="39"/>
  <c r="E22" i="39" s="1"/>
  <c r="C21" i="39"/>
  <c r="E21" i="39" s="1"/>
  <c r="C20" i="39"/>
  <c r="E20" i="39" s="1"/>
  <c r="F18" i="39"/>
  <c r="D18" i="39"/>
  <c r="C16" i="39"/>
  <c r="E16" i="39" s="1"/>
  <c r="C15" i="39"/>
  <c r="E15" i="39" s="1"/>
  <c r="C14" i="39"/>
  <c r="E14" i="39" s="1"/>
  <c r="C13" i="39"/>
  <c r="E13" i="39" s="1"/>
  <c r="F11" i="39"/>
  <c r="D11" i="39"/>
  <c r="C132" i="39" l="1"/>
  <c r="E132" i="39" s="1"/>
  <c r="C76" i="39"/>
  <c r="E76" i="39" s="1"/>
  <c r="C27" i="39"/>
  <c r="E27" i="39" s="1"/>
  <c r="C11" i="39"/>
  <c r="E11" i="39" s="1"/>
  <c r="C18" i="39"/>
  <c r="E18" i="39" s="1"/>
  <c r="C60" i="39"/>
  <c r="E60" i="39" s="1"/>
  <c r="C86" i="39"/>
  <c r="E86" i="39" s="1"/>
  <c r="C66" i="39"/>
  <c r="E66" i="39" s="1"/>
  <c r="C36" i="39"/>
  <c r="E36" i="39" s="1"/>
  <c r="C127" i="39"/>
  <c r="E127" i="39" s="1"/>
  <c r="C110" i="39"/>
  <c r="E110" i="39" s="1"/>
  <c r="C95" i="39"/>
  <c r="E95" i="39" s="1"/>
  <c r="D9" i="39"/>
  <c r="F9" i="39"/>
  <c r="C9" i="39" l="1"/>
  <c r="E9" i="39" s="1"/>
</calcChain>
</file>

<file path=xl/connections.xml><?xml version="1.0" encoding="utf-8"?>
<connections xmlns="http://schemas.openxmlformats.org/spreadsheetml/2006/main">
  <connection id="1" sourceFile="Z:\Nacimientos_y_fetales\2022\Base de datos 2022\Base de datos 2022 Cuadros.accdb" keepAlive="1" name="Base de datos 2022 Cuadros" type="5" refreshedVersion="5">
    <dbPr connection="Provider=Microsoft.ACE.OLEDB.12.0;User ID=Admin;Data Source=Z:\Nacimientos_y_fetales\2022\Base de datos 2022\Base de datos 2022 Cuadros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BD Nacimientos 2022 Cuadros" commandType="3"/>
  </connection>
</connections>
</file>

<file path=xl/sharedStrings.xml><?xml version="1.0" encoding="utf-8"?>
<sst xmlns="http://schemas.openxmlformats.org/spreadsheetml/2006/main" count="131" uniqueCount="106">
  <si>
    <t>Nacimientos vivos</t>
  </si>
  <si>
    <t>Total</t>
  </si>
  <si>
    <t>Peso al nacer</t>
  </si>
  <si>
    <t xml:space="preserve">Número </t>
  </si>
  <si>
    <t>Porcentaje</t>
  </si>
  <si>
    <t/>
  </si>
  <si>
    <t xml:space="preserve">Provincia, comarca indígena                               y distrito de residencia                     </t>
  </si>
  <si>
    <t>Bocas del Toro</t>
  </si>
  <si>
    <t>Changuinola</t>
  </si>
  <si>
    <t>Chiriquí Grande</t>
  </si>
  <si>
    <t>Almirante</t>
  </si>
  <si>
    <t>Coclé</t>
  </si>
  <si>
    <t>Aguadulce</t>
  </si>
  <si>
    <t>Antón</t>
  </si>
  <si>
    <t>La Pintada</t>
  </si>
  <si>
    <t>Natá</t>
  </si>
  <si>
    <t>Olá</t>
  </si>
  <si>
    <t>Penonomé</t>
  </si>
  <si>
    <t>Colón</t>
  </si>
  <si>
    <t>Chagres</t>
  </si>
  <si>
    <t>Donoso</t>
  </si>
  <si>
    <t>Portobelo</t>
  </si>
  <si>
    <t>Santa Isabel</t>
  </si>
  <si>
    <t>Chiriquí</t>
  </si>
  <si>
    <t>Alanje</t>
  </si>
  <si>
    <t>Barú</t>
  </si>
  <si>
    <t>Boquerón</t>
  </si>
  <si>
    <t>Boquete</t>
  </si>
  <si>
    <t>Bugaba</t>
  </si>
  <si>
    <t>David</t>
  </si>
  <si>
    <t>Dolega</t>
  </si>
  <si>
    <t>Gualaca</t>
  </si>
  <si>
    <t>Remedios</t>
  </si>
  <si>
    <t>Renacimiento</t>
  </si>
  <si>
    <t>San Félix</t>
  </si>
  <si>
    <t>San Lorenzo</t>
  </si>
  <si>
    <t>Tolé</t>
  </si>
  <si>
    <t>Darién</t>
  </si>
  <si>
    <t>Chepigana</t>
  </si>
  <si>
    <t>Pinogana</t>
  </si>
  <si>
    <t>Herrera</t>
  </si>
  <si>
    <t>Chitré</t>
  </si>
  <si>
    <t>Las Minas</t>
  </si>
  <si>
    <t>Los Pozos</t>
  </si>
  <si>
    <t>Ocú</t>
  </si>
  <si>
    <t>Parita</t>
  </si>
  <si>
    <t>Pesé</t>
  </si>
  <si>
    <t>Santa María</t>
  </si>
  <si>
    <t>Los Santos</t>
  </si>
  <si>
    <t>Guararé</t>
  </si>
  <si>
    <t>Macaracas</t>
  </si>
  <si>
    <t>Pedasí</t>
  </si>
  <si>
    <t>Pocrí</t>
  </si>
  <si>
    <t>Tonosí</t>
  </si>
  <si>
    <t>Panamá</t>
  </si>
  <si>
    <t>Balboa</t>
  </si>
  <si>
    <t>Chepo</t>
  </si>
  <si>
    <t>Chimán</t>
  </si>
  <si>
    <t>San Miguelito</t>
  </si>
  <si>
    <t>Taboga</t>
  </si>
  <si>
    <t>Panamá Oeste</t>
  </si>
  <si>
    <t>Arraiján</t>
  </si>
  <si>
    <t>Capira</t>
  </si>
  <si>
    <t>Chame</t>
  </si>
  <si>
    <t>La Chorrera</t>
  </si>
  <si>
    <t>San Carlos</t>
  </si>
  <si>
    <t>Veraguas</t>
  </si>
  <si>
    <t>Atalaya</t>
  </si>
  <si>
    <t>Calobre</t>
  </si>
  <si>
    <t>Cañazas</t>
  </si>
  <si>
    <t>La Mesa</t>
  </si>
  <si>
    <t>Las Palmas</t>
  </si>
  <si>
    <t>Montijo</t>
  </si>
  <si>
    <t>Río de Jesús</t>
  </si>
  <si>
    <t>San Francisco</t>
  </si>
  <si>
    <t>Santa Fe</t>
  </si>
  <si>
    <t>Santiago</t>
  </si>
  <si>
    <t>Soná</t>
  </si>
  <si>
    <t>Mariato</t>
  </si>
  <si>
    <t>Comarca Emberá</t>
  </si>
  <si>
    <t>Cémaco</t>
  </si>
  <si>
    <t>Sambú</t>
  </si>
  <si>
    <t>Comarca Ngäbe Buglé</t>
  </si>
  <si>
    <t>Besiko</t>
  </si>
  <si>
    <t>Mironó</t>
  </si>
  <si>
    <t>Müna</t>
  </si>
  <si>
    <t>Nole Duima</t>
  </si>
  <si>
    <t>Ñürüm</t>
  </si>
  <si>
    <t>Kankintú</t>
  </si>
  <si>
    <t>Kusapín</t>
  </si>
  <si>
    <t>Jirondai</t>
  </si>
  <si>
    <t>Santa Catalina o Calovébora</t>
  </si>
  <si>
    <t>Cuadro 5. NACIMIENTOS VIVOS EN LA REPÚBLICA, POR PESO AL NACER, SEGÚN PROVINCIA,</t>
  </si>
  <si>
    <t>TOTAL</t>
  </si>
  <si>
    <t>Las Tablas</t>
  </si>
  <si>
    <t>Omar Torrijos Herrera</t>
  </si>
  <si>
    <t>Tierras Altas</t>
  </si>
  <si>
    <t xml:space="preserve">           </t>
  </si>
  <si>
    <t xml:space="preserve">   </t>
  </si>
  <si>
    <t xml:space="preserve">              pública (Minsa y CSS), clínicas  privadas  y oficinas del Registro Civil (Tribunal Electoral).</t>
  </si>
  <si>
    <t>Fuente:  Los datos publicados  corresponden a información  recopilada en los registros  administrativos  de las instalaciones de salud</t>
  </si>
  <si>
    <t>-  Cantidad nula o cero.</t>
  </si>
  <si>
    <t xml:space="preserve">Menos de 2.500 Kilogramos                                                                  </t>
  </si>
  <si>
    <t xml:space="preserve">2.500 Kilogramos                                 y más </t>
  </si>
  <si>
    <t>COMARCA INDÍGENA Y DISTRITO DE RESIDENCIA: AÑO 2025</t>
  </si>
  <si>
    <t>Comarca Gunayala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</si>
</sst>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&quot;-&quot;;&quot;-&quot;"/>
    <numFmt numFmtId="166" formatCode="#,##0.0;&quot;-&quot;;&quot;-&quot;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</cellStyleXfs>
  <cellXfs count="47">
    <xf numFmtId="0" fontId="0" fillId="0" borderId="0" xfId="0"/>
    <xf numFmtId="0" fontId="2" fillId="0" borderId="0" xfId="1"/>
    <xf numFmtId="0" fontId="2" fillId="0" borderId="1" xfId="1" applyBorder="1"/>
    <xf numFmtId="0" fontId="2" fillId="0" borderId="0" xfId="1" applyBorder="1"/>
    <xf numFmtId="0" fontId="2" fillId="0" borderId="0" xfId="1" applyAlignment="1">
      <alignment vertical="center"/>
    </xf>
    <xf numFmtId="0" fontId="2" fillId="0" borderId="0" xfId="1" applyBorder="1" applyAlignment="1">
      <alignment vertical="center"/>
    </xf>
    <xf numFmtId="0" fontId="1" fillId="0" borderId="0" xfId="1" applyFont="1" applyBorder="1" applyAlignment="1">
      <alignment vertical="center"/>
    </xf>
    <xf numFmtId="3" fontId="1" fillId="0" borderId="2" xfId="1" applyNumberFormat="1" applyFont="1" applyFill="1" applyBorder="1" applyAlignment="1">
      <alignment vertical="center"/>
    </xf>
    <xf numFmtId="3" fontId="1" fillId="0" borderId="3" xfId="1" applyNumberFormat="1" applyFont="1" applyFill="1" applyBorder="1" applyAlignment="1">
      <alignment vertical="center"/>
    </xf>
    <xf numFmtId="164" fontId="2" fillId="0" borderId="2" xfId="1" applyNumberFormat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/>
    <xf numFmtId="0" fontId="2" fillId="0" borderId="1" xfId="2" applyFont="1" applyFill="1" applyBorder="1" applyAlignment="1">
      <alignment vertical="center"/>
    </xf>
    <xf numFmtId="0" fontId="2" fillId="0" borderId="4" xfId="1" applyFill="1" applyBorder="1"/>
    <xf numFmtId="0" fontId="2" fillId="0" borderId="1" xfId="1" applyFill="1" applyBorder="1"/>
    <xf numFmtId="0" fontId="2" fillId="0" borderId="0" xfId="3" applyFont="1"/>
    <xf numFmtId="0" fontId="2" fillId="0" borderId="0" xfId="1" applyFill="1"/>
    <xf numFmtId="0" fontId="2" fillId="0" borderId="0" xfId="1" applyFill="1" applyAlignment="1">
      <alignment vertical="center"/>
    </xf>
    <xf numFmtId="0" fontId="2" fillId="0" borderId="0" xfId="0" applyFont="1"/>
    <xf numFmtId="0" fontId="1" fillId="0" borderId="0" xfId="1" applyFont="1"/>
    <xf numFmtId="3" fontId="2" fillId="0" borderId="0" xfId="4" applyNumberFormat="1" applyFont="1" applyAlignment="1">
      <alignment horizontal="left"/>
    </xf>
    <xf numFmtId="0" fontId="1" fillId="0" borderId="0" xfId="1" applyFont="1" applyFill="1"/>
    <xf numFmtId="165" fontId="1" fillId="0" borderId="2" xfId="1" applyNumberFormat="1" applyFont="1" applyFill="1" applyBorder="1" applyAlignment="1">
      <alignment vertical="center"/>
    </xf>
    <xf numFmtId="165" fontId="2" fillId="0" borderId="2" xfId="1" applyNumberFormat="1" applyFont="1" applyFill="1" applyBorder="1" applyAlignment="1">
      <alignment vertical="center"/>
    </xf>
    <xf numFmtId="165" fontId="1" fillId="0" borderId="3" xfId="1" applyNumberFormat="1" applyFont="1" applyFill="1" applyBorder="1" applyAlignment="1">
      <alignment vertical="center"/>
    </xf>
    <xf numFmtId="165" fontId="2" fillId="0" borderId="2" xfId="1" applyNumberFormat="1" applyFill="1" applyBorder="1" applyAlignment="1">
      <alignment vertical="center"/>
    </xf>
    <xf numFmtId="165" fontId="2" fillId="0" borderId="3" xfId="1" applyNumberFormat="1" applyFill="1" applyBorder="1" applyAlignment="1">
      <alignment vertical="center"/>
    </xf>
    <xf numFmtId="165" fontId="2" fillId="0" borderId="3" xfId="1" applyNumberFormat="1" applyFont="1" applyFill="1" applyBorder="1" applyAlignment="1">
      <alignment vertical="center"/>
    </xf>
    <xf numFmtId="165" fontId="2" fillId="0" borderId="2" xfId="1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vertical="center"/>
    </xf>
    <xf numFmtId="166" fontId="2" fillId="0" borderId="2" xfId="1" applyNumberFormat="1" applyFont="1" applyFill="1" applyBorder="1" applyAlignment="1">
      <alignment vertical="center"/>
    </xf>
    <xf numFmtId="0" fontId="2" fillId="0" borderId="5" xfId="1" applyBorder="1" applyAlignment="1">
      <alignment vertical="center"/>
    </xf>
    <xf numFmtId="0" fontId="1" fillId="0" borderId="0" xfId="0" applyNumberFormat="1" applyFont="1"/>
    <xf numFmtId="164" fontId="2" fillId="0" borderId="0" xfId="1" applyNumberFormat="1" applyBorder="1" applyAlignment="1">
      <alignment vertical="center"/>
    </xf>
    <xf numFmtId="49" fontId="2" fillId="0" borderId="0" xfId="1" applyNumberFormat="1" applyBorder="1" applyAlignment="1">
      <alignment horizontal="left" vertical="center"/>
    </xf>
    <xf numFmtId="0" fontId="2" fillId="0" borderId="2" xfId="1" applyBorder="1" applyAlignment="1">
      <alignment vertical="center"/>
    </xf>
    <xf numFmtId="0" fontId="2" fillId="0" borderId="3" xfId="1" applyBorder="1" applyAlignment="1">
      <alignment vertical="center"/>
    </xf>
    <xf numFmtId="49" fontId="2" fillId="0" borderId="0" xfId="1" applyNumberFormat="1" applyFont="1"/>
    <xf numFmtId="0" fontId="4" fillId="2" borderId="6" xfId="1" applyFont="1" applyFill="1" applyBorder="1" applyAlignment="1">
      <alignment horizontal="center" vertical="center" wrapText="1"/>
    </xf>
    <xf numFmtId="3" fontId="0" fillId="0" borderId="0" xfId="0" applyNumberFormat="1"/>
    <xf numFmtId="0" fontId="4" fillId="2" borderId="6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4" fillId="2" borderId="6" xfId="1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/>
    </xf>
    <xf numFmtId="0" fontId="4" fillId="2" borderId="7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1"/>
    <cellStyle name="Normal_221-02 2" xfId="2"/>
    <cellStyle name="Normal_221-05 2" xfId="3"/>
    <cellStyle name="Normal_BoletinCuadros1a11" xfId="4"/>
  </cellStyles>
  <dxfs count="0"/>
  <tableStyles count="0" defaultTableStyle="TableStyleMedium9" defaultPivotStyle="PivotStyleLight16"/>
  <colors>
    <mruColors>
      <color rgb="FF0F243E"/>
      <color rgb="FF8CA6CE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8"/>
  <sheetViews>
    <sheetView tabSelected="1" zoomScaleNormal="100" zoomScaleSheetLayoutView="80" workbookViewId="0">
      <selection activeCell="G6" sqref="G6"/>
    </sheetView>
  </sheetViews>
  <sheetFormatPr baseColWidth="10" defaultColWidth="11.44140625" defaultRowHeight="13.2" x14ac:dyDescent="0.25"/>
  <cols>
    <col min="1" max="1" width="2.33203125" style="1" customWidth="1"/>
    <col min="2" max="2" width="32.6640625" style="1" customWidth="1"/>
    <col min="3" max="5" width="18.44140625" style="1" customWidth="1"/>
    <col min="6" max="6" width="18" style="1" customWidth="1"/>
    <col min="7" max="7" width="11.44140625" style="3"/>
    <col min="8" max="16384" width="11.44140625" style="1"/>
  </cols>
  <sheetData>
    <row r="1" spans="1:14" ht="15" customHeight="1" x14ac:dyDescent="0.25">
      <c r="A1" s="45" t="s">
        <v>92</v>
      </c>
      <c r="B1" s="45"/>
      <c r="C1" s="45"/>
      <c r="D1" s="45"/>
      <c r="E1" s="45"/>
      <c r="F1" s="45"/>
      <c r="N1" s="1" t="s">
        <v>98</v>
      </c>
    </row>
    <row r="2" spans="1:14" ht="15" customHeight="1" x14ac:dyDescent="0.25">
      <c r="A2" s="41" t="s">
        <v>104</v>
      </c>
      <c r="B2" s="41"/>
      <c r="C2" s="41"/>
      <c r="D2" s="41"/>
      <c r="E2" s="41"/>
      <c r="F2" s="41"/>
    </row>
    <row r="3" spans="1:14" x14ac:dyDescent="0.25">
      <c r="A3" s="3"/>
    </row>
    <row r="4" spans="1:14" ht="27" customHeight="1" x14ac:dyDescent="0.25">
      <c r="A4" s="42" t="s">
        <v>6</v>
      </c>
      <c r="B4" s="42"/>
      <c r="C4" s="42" t="s">
        <v>0</v>
      </c>
      <c r="D4" s="42"/>
      <c r="E4" s="42"/>
      <c r="F4" s="46"/>
    </row>
    <row r="5" spans="1:14" ht="27" customHeight="1" x14ac:dyDescent="0.25">
      <c r="A5" s="42"/>
      <c r="B5" s="42"/>
      <c r="C5" s="42" t="s">
        <v>1</v>
      </c>
      <c r="D5" s="42" t="s">
        <v>2</v>
      </c>
      <c r="E5" s="42"/>
      <c r="F5" s="46"/>
    </row>
    <row r="6" spans="1:14" ht="27" customHeight="1" x14ac:dyDescent="0.25">
      <c r="A6" s="42"/>
      <c r="B6" s="42"/>
      <c r="C6" s="42"/>
      <c r="D6" s="42" t="s">
        <v>102</v>
      </c>
      <c r="E6" s="42"/>
      <c r="F6" s="46" t="s">
        <v>103</v>
      </c>
    </row>
    <row r="7" spans="1:14" ht="27" customHeight="1" x14ac:dyDescent="0.25">
      <c r="A7" s="42"/>
      <c r="B7" s="42"/>
      <c r="C7" s="42"/>
      <c r="D7" s="38" t="s">
        <v>3</v>
      </c>
      <c r="E7" s="38" t="s">
        <v>4</v>
      </c>
      <c r="F7" s="46"/>
    </row>
    <row r="8" spans="1:14" s="4" customFormat="1" ht="15" customHeight="1" x14ac:dyDescent="0.25">
      <c r="B8" s="34"/>
      <c r="C8" s="35"/>
      <c r="D8" s="35"/>
      <c r="E8" s="35"/>
      <c r="F8" s="36"/>
      <c r="G8" s="5"/>
    </row>
    <row r="9" spans="1:14" s="4" customFormat="1" ht="15" customHeight="1" x14ac:dyDescent="0.25">
      <c r="A9" s="43" t="s">
        <v>93</v>
      </c>
      <c r="B9" s="44"/>
      <c r="C9" s="22">
        <f>SUM(D9,F9)</f>
        <v>58439</v>
      </c>
      <c r="D9" s="22">
        <f>SUM(D11,D18,D27,D36,D60,D66,D76,D86,D95,D110,D125,D127,D132)</f>
        <v>4544</v>
      </c>
      <c r="E9" s="30">
        <f>D9/C9*100</f>
        <v>7.7756292886599701</v>
      </c>
      <c r="F9" s="24">
        <f>SUM(F11,F18,F27,F36,F60,F66,F76,F86,F95,F110,F125,F127,F132)</f>
        <v>53895</v>
      </c>
      <c r="G9" s="5"/>
    </row>
    <row r="10" spans="1:14" s="4" customFormat="1" ht="15" customHeight="1" x14ac:dyDescent="0.25">
      <c r="B10" s="6"/>
      <c r="C10" s="22"/>
      <c r="D10" s="25"/>
      <c r="E10" s="30"/>
      <c r="F10" s="26"/>
      <c r="G10" s="5"/>
    </row>
    <row r="11" spans="1:14" s="4" customFormat="1" ht="15" customHeight="1" x14ac:dyDescent="0.25">
      <c r="A11" s="10" t="s">
        <v>7</v>
      </c>
      <c r="B11" s="6"/>
      <c r="C11" s="22">
        <f>SUM(D11,F11)</f>
        <v>4593</v>
      </c>
      <c r="D11" s="22">
        <f>SUM(D13:D16)</f>
        <v>166</v>
      </c>
      <c r="E11" s="30">
        <f>D11/C11*100</f>
        <v>3.6141955149139995</v>
      </c>
      <c r="F11" s="24">
        <f>SUM(F13:F16)</f>
        <v>4427</v>
      </c>
      <c r="G11" s="33"/>
    </row>
    <row r="12" spans="1:14" s="4" customFormat="1" ht="15" customHeight="1" x14ac:dyDescent="0.25">
      <c r="B12" s="6"/>
      <c r="C12" s="22"/>
      <c r="D12" s="25"/>
      <c r="E12" s="30"/>
      <c r="F12" s="26"/>
      <c r="G12" s="5"/>
    </row>
    <row r="13" spans="1:14" s="4" customFormat="1" ht="15" customHeight="1" x14ac:dyDescent="0.25">
      <c r="B13" s="31" t="s">
        <v>7</v>
      </c>
      <c r="C13" s="22">
        <f>SUM(D13,F13)</f>
        <v>419</v>
      </c>
      <c r="D13" s="23">
        <v>13</v>
      </c>
      <c r="E13" s="30">
        <f>D13/C13*100</f>
        <v>3.1026252983293556</v>
      </c>
      <c r="F13" s="39">
        <v>406</v>
      </c>
      <c r="G13" s="5"/>
    </row>
    <row r="14" spans="1:14" s="4" customFormat="1" ht="15" customHeight="1" x14ac:dyDescent="0.25">
      <c r="B14" s="31" t="s">
        <v>8</v>
      </c>
      <c r="C14" s="22">
        <f t="shared" ref="C14:C16" si="0">SUM(D14,F14)</f>
        <v>2802</v>
      </c>
      <c r="D14" s="23">
        <v>106</v>
      </c>
      <c r="E14" s="30">
        <f>D14/C14*100</f>
        <v>3.7830121341898644</v>
      </c>
      <c r="F14" s="39">
        <v>2696</v>
      </c>
      <c r="G14" s="5"/>
    </row>
    <row r="15" spans="1:14" s="4" customFormat="1" ht="15" customHeight="1" x14ac:dyDescent="0.25">
      <c r="B15" s="31" t="s">
        <v>9</v>
      </c>
      <c r="C15" s="22">
        <f t="shared" si="0"/>
        <v>532</v>
      </c>
      <c r="D15" s="23">
        <v>22</v>
      </c>
      <c r="E15" s="30">
        <f>D15/C15*100</f>
        <v>4.1353383458646613</v>
      </c>
      <c r="F15" s="39">
        <v>510</v>
      </c>
      <c r="G15" s="5"/>
    </row>
    <row r="16" spans="1:14" s="4" customFormat="1" ht="15" customHeight="1" x14ac:dyDescent="0.25">
      <c r="B16" s="31" t="s">
        <v>10</v>
      </c>
      <c r="C16" s="22">
        <f t="shared" si="0"/>
        <v>840</v>
      </c>
      <c r="D16" s="23">
        <v>25</v>
      </c>
      <c r="E16" s="30">
        <f t="shared" ref="E16:E51" si="1">D16/C16*100</f>
        <v>2.9761904761904758</v>
      </c>
      <c r="F16" s="39">
        <v>815</v>
      </c>
      <c r="G16" s="5"/>
    </row>
    <row r="17" spans="1:7" s="4" customFormat="1" ht="15" customHeight="1" x14ac:dyDescent="0.25">
      <c r="B17" s="6"/>
      <c r="C17" s="22"/>
      <c r="D17" s="22"/>
      <c r="E17" s="30"/>
      <c r="F17" s="24"/>
      <c r="G17" s="5"/>
    </row>
    <row r="18" spans="1:7" s="4" customFormat="1" ht="15" customHeight="1" x14ac:dyDescent="0.25">
      <c r="A18" s="10" t="s">
        <v>11</v>
      </c>
      <c r="B18" s="6"/>
      <c r="C18" s="22">
        <f>SUM(D18,F18)</f>
        <v>3267</v>
      </c>
      <c r="D18" s="22">
        <f>SUM(D20:D25)</f>
        <v>286</v>
      </c>
      <c r="E18" s="30">
        <f>D18/C18*100</f>
        <v>8.7542087542087543</v>
      </c>
      <c r="F18" s="24">
        <f>SUM(F20:F25)</f>
        <v>2981</v>
      </c>
      <c r="G18" s="5"/>
    </row>
    <row r="19" spans="1:7" s="4" customFormat="1" ht="15" customHeight="1" x14ac:dyDescent="0.25">
      <c r="B19" s="6"/>
      <c r="C19" s="22"/>
      <c r="D19" s="22"/>
      <c r="E19" s="30"/>
      <c r="F19" s="24"/>
      <c r="G19" s="5"/>
    </row>
    <row r="20" spans="1:7" s="4" customFormat="1" ht="15" customHeight="1" x14ac:dyDescent="0.25">
      <c r="B20" s="10" t="s">
        <v>12</v>
      </c>
      <c r="C20" s="22">
        <f t="shared" ref="C20:C25" si="2">SUM(D20,F20)</f>
        <v>545</v>
      </c>
      <c r="D20" s="23">
        <v>48</v>
      </c>
      <c r="E20" s="30">
        <f t="shared" si="1"/>
        <v>8.8073394495412849</v>
      </c>
      <c r="F20" s="27">
        <v>497</v>
      </c>
      <c r="G20" s="5"/>
    </row>
    <row r="21" spans="1:7" s="4" customFormat="1" ht="15" customHeight="1" x14ac:dyDescent="0.25">
      <c r="B21" s="4" t="s">
        <v>13</v>
      </c>
      <c r="C21" s="22">
        <f t="shared" si="2"/>
        <v>708</v>
      </c>
      <c r="D21" s="23">
        <v>78</v>
      </c>
      <c r="E21" s="30">
        <f t="shared" si="1"/>
        <v>11.016949152542372</v>
      </c>
      <c r="F21" s="27">
        <v>630</v>
      </c>
      <c r="G21" s="5"/>
    </row>
    <row r="22" spans="1:7" s="4" customFormat="1" ht="15" customHeight="1" x14ac:dyDescent="0.25">
      <c r="B22" s="4" t="s">
        <v>14</v>
      </c>
      <c r="C22" s="22">
        <f t="shared" si="2"/>
        <v>430</v>
      </c>
      <c r="D22" s="23">
        <v>32</v>
      </c>
      <c r="E22" s="30">
        <f t="shared" si="1"/>
        <v>7.441860465116279</v>
      </c>
      <c r="F22" s="27">
        <v>398</v>
      </c>
      <c r="G22" s="5"/>
    </row>
    <row r="23" spans="1:7" s="4" customFormat="1" ht="15" customHeight="1" x14ac:dyDescent="0.25">
      <c r="B23" s="5" t="s">
        <v>15</v>
      </c>
      <c r="C23" s="22">
        <f t="shared" si="2"/>
        <v>194</v>
      </c>
      <c r="D23" s="23">
        <v>12</v>
      </c>
      <c r="E23" s="30">
        <f t="shared" si="1"/>
        <v>6.1855670103092786</v>
      </c>
      <c r="F23" s="27">
        <v>182</v>
      </c>
      <c r="G23" s="5"/>
    </row>
    <row r="24" spans="1:7" s="4" customFormat="1" ht="15" customHeight="1" x14ac:dyDescent="0.25">
      <c r="B24" s="1" t="s">
        <v>16</v>
      </c>
      <c r="C24" s="22">
        <f t="shared" si="2"/>
        <v>70</v>
      </c>
      <c r="D24" s="23">
        <v>8</v>
      </c>
      <c r="E24" s="30">
        <f t="shared" si="1"/>
        <v>11.428571428571429</v>
      </c>
      <c r="F24" s="27">
        <v>62</v>
      </c>
      <c r="G24" s="5"/>
    </row>
    <row r="25" spans="1:7" s="4" customFormat="1" ht="15" customHeight="1" x14ac:dyDescent="0.25">
      <c r="B25" s="1" t="s">
        <v>17</v>
      </c>
      <c r="C25" s="22">
        <f t="shared" si="2"/>
        <v>1320</v>
      </c>
      <c r="D25" s="23">
        <v>108</v>
      </c>
      <c r="E25" s="30">
        <f t="shared" si="1"/>
        <v>8.1818181818181817</v>
      </c>
      <c r="F25" s="27">
        <v>1212</v>
      </c>
      <c r="G25" s="5"/>
    </row>
    <row r="26" spans="1:7" s="4" customFormat="1" ht="15" customHeight="1" x14ac:dyDescent="0.25">
      <c r="B26" s="6"/>
      <c r="C26" s="22"/>
      <c r="D26" s="22"/>
      <c r="E26" s="30"/>
      <c r="F26" s="24"/>
      <c r="G26" s="5"/>
    </row>
    <row r="27" spans="1:7" s="4" customFormat="1" ht="15" customHeight="1" x14ac:dyDescent="0.25">
      <c r="A27" s="10" t="s">
        <v>18</v>
      </c>
      <c r="B27" s="6"/>
      <c r="C27" s="22">
        <f>SUM(D27,F27)</f>
        <v>3926</v>
      </c>
      <c r="D27" s="22">
        <f>SUM(D29:D34)</f>
        <v>371</v>
      </c>
      <c r="E27" s="30">
        <f t="shared" si="1"/>
        <v>9.4498217014773296</v>
      </c>
      <c r="F27" s="24">
        <f>SUM(F29:F34)</f>
        <v>3555</v>
      </c>
      <c r="G27" s="5"/>
    </row>
    <row r="28" spans="1:7" s="4" customFormat="1" ht="15" customHeight="1" x14ac:dyDescent="0.25">
      <c r="B28" s="6"/>
      <c r="C28" s="22"/>
      <c r="D28" s="22"/>
      <c r="E28" s="30"/>
      <c r="F28" s="24"/>
      <c r="G28" s="5"/>
    </row>
    <row r="29" spans="1:7" s="4" customFormat="1" ht="15" customHeight="1" x14ac:dyDescent="0.25">
      <c r="B29" s="4" t="s">
        <v>18</v>
      </c>
      <c r="C29" s="22">
        <f t="shared" ref="C29:C34" si="3">SUM(D29,F29)</f>
        <v>3330</v>
      </c>
      <c r="D29" s="23">
        <v>309</v>
      </c>
      <c r="E29" s="30">
        <f t="shared" si="1"/>
        <v>9.2792792792792795</v>
      </c>
      <c r="F29" s="27">
        <v>3021</v>
      </c>
      <c r="G29" s="5"/>
    </row>
    <row r="30" spans="1:7" s="4" customFormat="1" ht="15" customHeight="1" x14ac:dyDescent="0.25">
      <c r="B30" s="4" t="s">
        <v>19</v>
      </c>
      <c r="C30" s="22">
        <f t="shared" si="3"/>
        <v>117</v>
      </c>
      <c r="D30" s="23">
        <v>16</v>
      </c>
      <c r="E30" s="30">
        <f t="shared" si="1"/>
        <v>13.675213675213676</v>
      </c>
      <c r="F30" s="27">
        <v>101</v>
      </c>
      <c r="G30" s="5"/>
    </row>
    <row r="31" spans="1:7" s="4" customFormat="1" ht="15" customHeight="1" x14ac:dyDescent="0.25">
      <c r="B31" s="4" t="s">
        <v>20</v>
      </c>
      <c r="C31" s="22">
        <f t="shared" si="3"/>
        <v>221</v>
      </c>
      <c r="D31" s="23">
        <v>17</v>
      </c>
      <c r="E31" s="30">
        <f>D31/C31*100</f>
        <v>7.6923076923076925</v>
      </c>
      <c r="F31" s="27">
        <v>204</v>
      </c>
      <c r="G31" s="5"/>
    </row>
    <row r="32" spans="1:7" s="4" customFormat="1" ht="15" customHeight="1" x14ac:dyDescent="0.25">
      <c r="B32" s="1" t="s">
        <v>21</v>
      </c>
      <c r="C32" s="22">
        <f t="shared" si="3"/>
        <v>140</v>
      </c>
      <c r="D32" s="23">
        <v>20</v>
      </c>
      <c r="E32" s="30">
        <f t="shared" si="1"/>
        <v>14.285714285714285</v>
      </c>
      <c r="F32" s="27">
        <v>120</v>
      </c>
      <c r="G32" s="5"/>
    </row>
    <row r="33" spans="1:7" s="4" customFormat="1" ht="15" customHeight="1" x14ac:dyDescent="0.25">
      <c r="B33" s="1" t="s">
        <v>22</v>
      </c>
      <c r="C33" s="22">
        <f t="shared" si="3"/>
        <v>45</v>
      </c>
      <c r="D33" s="23">
        <v>5</v>
      </c>
      <c r="E33" s="30">
        <f t="shared" si="1"/>
        <v>11.111111111111111</v>
      </c>
      <c r="F33" s="27">
        <v>40</v>
      </c>
      <c r="G33" s="5"/>
    </row>
    <row r="34" spans="1:7" s="4" customFormat="1" ht="15" customHeight="1" x14ac:dyDescent="0.25">
      <c r="B34" s="1" t="s">
        <v>95</v>
      </c>
      <c r="C34" s="22">
        <f t="shared" si="3"/>
        <v>73</v>
      </c>
      <c r="D34" s="23">
        <v>4</v>
      </c>
      <c r="E34" s="30">
        <f t="shared" si="1"/>
        <v>5.4794520547945202</v>
      </c>
      <c r="F34" s="27">
        <v>69</v>
      </c>
      <c r="G34" s="5"/>
    </row>
    <row r="35" spans="1:7" s="4" customFormat="1" ht="15" customHeight="1" x14ac:dyDescent="0.25">
      <c r="B35" s="6"/>
      <c r="C35" s="22"/>
      <c r="D35" s="22"/>
      <c r="E35" s="30"/>
      <c r="F35" s="24"/>
      <c r="G35" s="5"/>
    </row>
    <row r="36" spans="1:7" s="4" customFormat="1" ht="15" customHeight="1" x14ac:dyDescent="0.25">
      <c r="A36" s="10" t="s">
        <v>23</v>
      </c>
      <c r="B36" s="6"/>
      <c r="C36" s="22">
        <f>SUM(D36,F36)</f>
        <v>6731</v>
      </c>
      <c r="D36" s="22">
        <f>SUM(D38:D51)</f>
        <v>566</v>
      </c>
      <c r="E36" s="30">
        <f t="shared" si="1"/>
        <v>8.4088545535581627</v>
      </c>
      <c r="F36" s="24">
        <f>SUM(F38:F51)</f>
        <v>6165</v>
      </c>
      <c r="G36" s="5"/>
    </row>
    <row r="37" spans="1:7" s="4" customFormat="1" ht="15" customHeight="1" x14ac:dyDescent="0.25">
      <c r="B37" s="6"/>
      <c r="C37" s="22"/>
      <c r="D37" s="22"/>
      <c r="E37" s="30"/>
      <c r="F37" s="24"/>
      <c r="G37" s="5"/>
    </row>
    <row r="38" spans="1:7" s="4" customFormat="1" ht="15" customHeight="1" x14ac:dyDescent="0.25">
      <c r="B38" s="4" t="s">
        <v>24</v>
      </c>
      <c r="C38" s="22">
        <f t="shared" ref="C38:C51" si="4">SUM(D38,F38)</f>
        <v>339</v>
      </c>
      <c r="D38" s="23">
        <v>24</v>
      </c>
      <c r="E38" s="30">
        <f t="shared" si="1"/>
        <v>7.0796460176991154</v>
      </c>
      <c r="F38" s="27">
        <v>315</v>
      </c>
      <c r="G38" s="5"/>
    </row>
    <row r="39" spans="1:7" s="4" customFormat="1" ht="15" customHeight="1" x14ac:dyDescent="0.25">
      <c r="B39" s="4" t="s">
        <v>25</v>
      </c>
      <c r="C39" s="22">
        <f t="shared" si="4"/>
        <v>828</v>
      </c>
      <c r="D39" s="23">
        <v>62</v>
      </c>
      <c r="E39" s="30">
        <f t="shared" si="1"/>
        <v>7.4879227053140092</v>
      </c>
      <c r="F39" s="27">
        <v>766</v>
      </c>
      <c r="G39" s="5"/>
    </row>
    <row r="40" spans="1:7" s="4" customFormat="1" ht="15" customHeight="1" x14ac:dyDescent="0.25">
      <c r="B40" s="4" t="s">
        <v>26</v>
      </c>
      <c r="C40" s="22">
        <f t="shared" si="4"/>
        <v>376</v>
      </c>
      <c r="D40" s="23">
        <v>24</v>
      </c>
      <c r="E40" s="30">
        <f t="shared" si="1"/>
        <v>6.3829787234042552</v>
      </c>
      <c r="F40" s="27">
        <v>352</v>
      </c>
      <c r="G40" s="5"/>
    </row>
    <row r="41" spans="1:7" s="4" customFormat="1" ht="15" customHeight="1" x14ac:dyDescent="0.25">
      <c r="B41" s="11" t="s">
        <v>27</v>
      </c>
      <c r="C41" s="22">
        <f t="shared" si="4"/>
        <v>423</v>
      </c>
      <c r="D41" s="23">
        <v>41</v>
      </c>
      <c r="E41" s="30">
        <f t="shared" si="1"/>
        <v>9.6926713947990546</v>
      </c>
      <c r="F41" s="27">
        <v>382</v>
      </c>
      <c r="G41" s="5"/>
    </row>
    <row r="42" spans="1:7" s="4" customFormat="1" ht="15" customHeight="1" x14ac:dyDescent="0.25">
      <c r="B42" s="1" t="s">
        <v>28</v>
      </c>
      <c r="C42" s="22">
        <f t="shared" si="4"/>
        <v>932</v>
      </c>
      <c r="D42" s="23">
        <v>84</v>
      </c>
      <c r="E42" s="30">
        <f t="shared" si="1"/>
        <v>9.0128755364806867</v>
      </c>
      <c r="F42" s="27">
        <v>848</v>
      </c>
      <c r="G42" s="5"/>
    </row>
    <row r="43" spans="1:7" s="4" customFormat="1" ht="15" customHeight="1" x14ac:dyDescent="0.25">
      <c r="B43" s="1" t="s">
        <v>29</v>
      </c>
      <c r="C43" s="22">
        <f t="shared" si="4"/>
        <v>1905</v>
      </c>
      <c r="D43" s="23">
        <v>181</v>
      </c>
      <c r="E43" s="30">
        <f t="shared" si="1"/>
        <v>9.501312335958005</v>
      </c>
      <c r="F43" s="27">
        <v>1724</v>
      </c>
      <c r="G43" s="5"/>
    </row>
    <row r="44" spans="1:7" s="4" customFormat="1" ht="15" customHeight="1" x14ac:dyDescent="0.25">
      <c r="B44" s="1" t="s">
        <v>30</v>
      </c>
      <c r="C44" s="22">
        <f t="shared" si="4"/>
        <v>469</v>
      </c>
      <c r="D44" s="23">
        <v>37</v>
      </c>
      <c r="E44" s="30">
        <f t="shared" si="1"/>
        <v>7.8891257995735611</v>
      </c>
      <c r="F44" s="27">
        <v>432</v>
      </c>
      <c r="G44" s="5"/>
    </row>
    <row r="45" spans="1:7" s="4" customFormat="1" ht="15" customHeight="1" x14ac:dyDescent="0.25">
      <c r="B45" s="1" t="s">
        <v>31</v>
      </c>
      <c r="C45" s="22">
        <f t="shared" si="4"/>
        <v>103</v>
      </c>
      <c r="D45" s="23">
        <v>10</v>
      </c>
      <c r="E45" s="30">
        <f t="shared" si="1"/>
        <v>9.7087378640776691</v>
      </c>
      <c r="F45" s="27">
        <v>93</v>
      </c>
      <c r="G45" s="5"/>
    </row>
    <row r="46" spans="1:7" s="4" customFormat="1" ht="15" customHeight="1" x14ac:dyDescent="0.25">
      <c r="B46" s="1" t="s">
        <v>32</v>
      </c>
      <c r="C46" s="22">
        <f t="shared" si="4"/>
        <v>49</v>
      </c>
      <c r="D46" s="23">
        <v>4</v>
      </c>
      <c r="E46" s="30">
        <f t="shared" si="1"/>
        <v>8.1632653061224492</v>
      </c>
      <c r="F46" s="27">
        <v>45</v>
      </c>
      <c r="G46" s="5"/>
    </row>
    <row r="47" spans="1:7" s="4" customFormat="1" ht="15" customHeight="1" x14ac:dyDescent="0.25">
      <c r="B47" s="1" t="s">
        <v>33</v>
      </c>
      <c r="C47" s="22">
        <f t="shared" si="4"/>
        <v>393</v>
      </c>
      <c r="D47" s="23">
        <v>30</v>
      </c>
      <c r="E47" s="30">
        <f t="shared" si="1"/>
        <v>7.6335877862595423</v>
      </c>
      <c r="F47" s="27">
        <v>363</v>
      </c>
      <c r="G47" s="5"/>
    </row>
    <row r="48" spans="1:7" s="4" customFormat="1" ht="15" customHeight="1" x14ac:dyDescent="0.25">
      <c r="B48" s="1" t="s">
        <v>34</v>
      </c>
      <c r="C48" s="22">
        <f t="shared" si="4"/>
        <v>117</v>
      </c>
      <c r="D48" s="23">
        <v>5</v>
      </c>
      <c r="E48" s="30">
        <f t="shared" si="1"/>
        <v>4.2735042735042734</v>
      </c>
      <c r="F48" s="27">
        <v>112</v>
      </c>
      <c r="G48" s="5"/>
    </row>
    <row r="49" spans="1:7" s="4" customFormat="1" ht="15" customHeight="1" x14ac:dyDescent="0.25">
      <c r="B49" s="1" t="s">
        <v>35</v>
      </c>
      <c r="C49" s="22">
        <f t="shared" si="4"/>
        <v>127</v>
      </c>
      <c r="D49" s="23">
        <v>11</v>
      </c>
      <c r="E49" s="30">
        <f t="shared" si="1"/>
        <v>8.6614173228346463</v>
      </c>
      <c r="F49" s="27">
        <v>116</v>
      </c>
      <c r="G49" s="5"/>
    </row>
    <row r="50" spans="1:7" s="4" customFormat="1" ht="15" customHeight="1" x14ac:dyDescent="0.25">
      <c r="B50" s="1" t="s">
        <v>36</v>
      </c>
      <c r="C50" s="22">
        <f t="shared" si="4"/>
        <v>204</v>
      </c>
      <c r="D50" s="23">
        <v>15</v>
      </c>
      <c r="E50" s="30">
        <f t="shared" si="1"/>
        <v>7.3529411764705888</v>
      </c>
      <c r="F50" s="27">
        <v>189</v>
      </c>
      <c r="G50" s="5"/>
    </row>
    <row r="51" spans="1:7" s="4" customFormat="1" ht="15" customHeight="1" x14ac:dyDescent="0.25">
      <c r="B51" s="1" t="s">
        <v>96</v>
      </c>
      <c r="C51" s="22">
        <f t="shared" si="4"/>
        <v>466</v>
      </c>
      <c r="D51" s="23">
        <v>38</v>
      </c>
      <c r="E51" s="30">
        <f t="shared" si="1"/>
        <v>8.1545064377682408</v>
      </c>
      <c r="F51" s="27">
        <v>428</v>
      </c>
      <c r="G51" s="5"/>
    </row>
    <row r="52" spans="1:7" ht="15" customHeight="1" x14ac:dyDescent="0.25">
      <c r="A52" s="41" t="s">
        <v>92</v>
      </c>
      <c r="B52" s="41"/>
      <c r="C52" s="41"/>
      <c r="D52" s="41"/>
      <c r="E52" s="41"/>
      <c r="F52" s="41"/>
    </row>
    <row r="53" spans="1:7" ht="15" customHeight="1" x14ac:dyDescent="0.25">
      <c r="A53" s="41" t="s">
        <v>104</v>
      </c>
      <c r="B53" s="41"/>
      <c r="C53" s="41"/>
      <c r="D53" s="41"/>
      <c r="E53" s="41"/>
      <c r="F53" s="41"/>
    </row>
    <row r="54" spans="1:7" s="4" customFormat="1" ht="12.75" customHeight="1" x14ac:dyDescent="0.25">
      <c r="A54" s="3"/>
      <c r="B54" s="1"/>
      <c r="C54" s="1"/>
      <c r="D54" s="1"/>
      <c r="E54" s="1"/>
      <c r="F54" s="1"/>
      <c r="G54" s="5"/>
    </row>
    <row r="55" spans="1:7" ht="27" customHeight="1" x14ac:dyDescent="0.25">
      <c r="A55" s="42" t="s">
        <v>6</v>
      </c>
      <c r="B55" s="42"/>
      <c r="C55" s="42" t="s">
        <v>0</v>
      </c>
      <c r="D55" s="42"/>
      <c r="E55" s="42"/>
      <c r="F55" s="46"/>
    </row>
    <row r="56" spans="1:7" ht="27" customHeight="1" x14ac:dyDescent="0.25">
      <c r="A56" s="42"/>
      <c r="B56" s="42"/>
      <c r="C56" s="42" t="s">
        <v>1</v>
      </c>
      <c r="D56" s="42" t="s">
        <v>2</v>
      </c>
      <c r="E56" s="42"/>
      <c r="F56" s="46"/>
    </row>
    <row r="57" spans="1:7" ht="27" customHeight="1" x14ac:dyDescent="0.25">
      <c r="A57" s="42"/>
      <c r="B57" s="42"/>
      <c r="C57" s="42"/>
      <c r="D57" s="42" t="s">
        <v>102</v>
      </c>
      <c r="E57" s="42"/>
      <c r="F57" s="46" t="s">
        <v>103</v>
      </c>
    </row>
    <row r="58" spans="1:7" ht="27" customHeight="1" x14ac:dyDescent="0.25">
      <c r="A58" s="42"/>
      <c r="B58" s="42"/>
      <c r="C58" s="42"/>
      <c r="D58" s="40" t="s">
        <v>3</v>
      </c>
      <c r="E58" s="40" t="s">
        <v>4</v>
      </c>
      <c r="F58" s="46"/>
    </row>
    <row r="59" spans="1:7" s="4" customFormat="1" ht="15" customHeight="1" x14ac:dyDescent="0.25">
      <c r="B59" s="1"/>
      <c r="C59" s="7"/>
      <c r="D59" s="7"/>
      <c r="E59" s="9"/>
      <c r="F59" s="8"/>
      <c r="G59" s="5"/>
    </row>
    <row r="60" spans="1:7" s="4" customFormat="1" ht="15" customHeight="1" x14ac:dyDescent="0.25">
      <c r="A60" s="10" t="s">
        <v>37</v>
      </c>
      <c r="B60" s="6"/>
      <c r="C60" s="22">
        <f>SUM(D60,F60)</f>
        <v>876</v>
      </c>
      <c r="D60" s="22">
        <f>SUM(D62:D64)</f>
        <v>52</v>
      </c>
      <c r="E60" s="30">
        <f>D60/C60*100</f>
        <v>5.93607305936073</v>
      </c>
      <c r="F60" s="24">
        <f>SUM(F62:F64)</f>
        <v>824</v>
      </c>
      <c r="G60" s="5"/>
    </row>
    <row r="61" spans="1:7" s="4" customFormat="1" ht="15" customHeight="1" x14ac:dyDescent="0.25">
      <c r="B61" s="6"/>
      <c r="C61" s="22"/>
      <c r="D61" s="22"/>
      <c r="E61" s="30"/>
      <c r="F61" s="24"/>
      <c r="G61" s="5"/>
    </row>
    <row r="62" spans="1:7" s="4" customFormat="1" ht="15" customHeight="1" x14ac:dyDescent="0.25">
      <c r="B62" s="4" t="s">
        <v>38</v>
      </c>
      <c r="C62" s="22">
        <f t="shared" ref="C62:C64" si="5">SUM(D62,F62)</f>
        <v>253</v>
      </c>
      <c r="D62" s="23">
        <v>20</v>
      </c>
      <c r="E62" s="30">
        <f t="shared" ref="E62:E101" si="6">D62/C62*100</f>
        <v>7.9051383399209492</v>
      </c>
      <c r="F62" s="27">
        <v>233</v>
      </c>
      <c r="G62" s="5"/>
    </row>
    <row r="63" spans="1:7" s="4" customFormat="1" ht="15" customHeight="1" x14ac:dyDescent="0.25">
      <c r="B63" s="4" t="s">
        <v>39</v>
      </c>
      <c r="C63" s="22">
        <f t="shared" si="5"/>
        <v>361</v>
      </c>
      <c r="D63" s="23">
        <v>21</v>
      </c>
      <c r="E63" s="30">
        <f t="shared" si="6"/>
        <v>5.8171745152354575</v>
      </c>
      <c r="F63" s="27">
        <v>340</v>
      </c>
      <c r="G63" s="5"/>
    </row>
    <row r="64" spans="1:7" s="4" customFormat="1" ht="15" customHeight="1" x14ac:dyDescent="0.25">
      <c r="B64" s="4" t="s">
        <v>75</v>
      </c>
      <c r="C64" s="22">
        <f t="shared" si="5"/>
        <v>262</v>
      </c>
      <c r="D64" s="23">
        <v>11</v>
      </c>
      <c r="E64" s="30">
        <f t="shared" si="6"/>
        <v>4.1984732824427482</v>
      </c>
      <c r="F64" s="27">
        <v>251</v>
      </c>
      <c r="G64" s="5"/>
    </row>
    <row r="65" spans="1:11" s="4" customFormat="1" ht="15" customHeight="1" x14ac:dyDescent="0.25">
      <c r="C65" s="22"/>
      <c r="D65" s="23"/>
      <c r="E65" s="30"/>
      <c r="F65" s="27"/>
      <c r="G65" s="5"/>
    </row>
    <row r="66" spans="1:11" s="4" customFormat="1" ht="15" customHeight="1" x14ac:dyDescent="0.25">
      <c r="A66" s="10" t="s">
        <v>40</v>
      </c>
      <c r="B66" s="6"/>
      <c r="C66" s="22">
        <f>SUM(D66,F66)</f>
        <v>1161</v>
      </c>
      <c r="D66" s="22">
        <f>SUM(D68:D74)</f>
        <v>79</v>
      </c>
      <c r="E66" s="30">
        <f t="shared" si="6"/>
        <v>6.8044788975021531</v>
      </c>
      <c r="F66" s="24">
        <f>SUM(F68:F74)</f>
        <v>1082</v>
      </c>
      <c r="G66" s="5"/>
    </row>
    <row r="67" spans="1:11" s="4" customFormat="1" ht="15" customHeight="1" x14ac:dyDescent="0.25">
      <c r="B67" s="6"/>
      <c r="C67" s="22"/>
      <c r="D67" s="22"/>
      <c r="E67" s="30"/>
      <c r="F67" s="24"/>
      <c r="G67" s="5"/>
    </row>
    <row r="68" spans="1:11" s="4" customFormat="1" ht="15" customHeight="1" x14ac:dyDescent="0.25">
      <c r="B68" s="4" t="s">
        <v>41</v>
      </c>
      <c r="C68" s="22">
        <f t="shared" ref="C68:C74" si="7">SUM(D68,F68)</f>
        <v>594</v>
      </c>
      <c r="D68" s="23">
        <v>44</v>
      </c>
      <c r="E68" s="30">
        <f t="shared" si="6"/>
        <v>7.4074074074074066</v>
      </c>
      <c r="F68" s="27">
        <v>550</v>
      </c>
      <c r="G68" s="5"/>
    </row>
    <row r="69" spans="1:11" s="4" customFormat="1" ht="15" customHeight="1" x14ac:dyDescent="0.25">
      <c r="B69" s="4" t="s">
        <v>42</v>
      </c>
      <c r="C69" s="22">
        <f t="shared" si="7"/>
        <v>54</v>
      </c>
      <c r="D69" s="23">
        <v>4</v>
      </c>
      <c r="E69" s="30">
        <f t="shared" si="6"/>
        <v>7.4074074074074066</v>
      </c>
      <c r="F69" s="27">
        <v>50</v>
      </c>
      <c r="G69" s="5"/>
    </row>
    <row r="70" spans="1:11" s="4" customFormat="1" ht="15" customHeight="1" x14ac:dyDescent="0.25">
      <c r="B70" s="4" t="s">
        <v>43</v>
      </c>
      <c r="C70" s="22">
        <f t="shared" si="7"/>
        <v>51</v>
      </c>
      <c r="D70" s="23">
        <v>2</v>
      </c>
      <c r="E70" s="30">
        <f t="shared" si="6"/>
        <v>3.9215686274509802</v>
      </c>
      <c r="F70" s="27">
        <v>49</v>
      </c>
      <c r="G70" s="5"/>
    </row>
    <row r="71" spans="1:11" s="4" customFormat="1" ht="15" customHeight="1" x14ac:dyDescent="0.25">
      <c r="B71" s="5" t="s">
        <v>44</v>
      </c>
      <c r="C71" s="22">
        <f t="shared" si="7"/>
        <v>157</v>
      </c>
      <c r="D71" s="23">
        <v>12</v>
      </c>
      <c r="E71" s="30">
        <f t="shared" si="6"/>
        <v>7.6433121019108281</v>
      </c>
      <c r="F71" s="27">
        <v>145</v>
      </c>
      <c r="G71" s="5"/>
    </row>
    <row r="72" spans="1:11" s="4" customFormat="1" ht="15" customHeight="1" x14ac:dyDescent="0.25">
      <c r="B72" s="1" t="s">
        <v>45</v>
      </c>
      <c r="C72" s="22">
        <f t="shared" si="7"/>
        <v>97</v>
      </c>
      <c r="D72" s="23">
        <v>8</v>
      </c>
      <c r="E72" s="30">
        <f t="shared" si="6"/>
        <v>8.2474226804123703</v>
      </c>
      <c r="F72" s="27">
        <v>89</v>
      </c>
      <c r="G72" s="5"/>
    </row>
    <row r="73" spans="1:11" s="4" customFormat="1" ht="15" customHeight="1" x14ac:dyDescent="0.25">
      <c r="B73" s="1" t="s">
        <v>46</v>
      </c>
      <c r="C73" s="22">
        <f t="shared" si="7"/>
        <v>113</v>
      </c>
      <c r="D73" s="23">
        <v>5</v>
      </c>
      <c r="E73" s="30">
        <f t="shared" si="6"/>
        <v>4.4247787610619467</v>
      </c>
      <c r="F73" s="27">
        <v>108</v>
      </c>
      <c r="G73" s="5"/>
    </row>
    <row r="74" spans="1:11" s="4" customFormat="1" ht="15" customHeight="1" x14ac:dyDescent="0.25">
      <c r="B74" s="1" t="s">
        <v>47</v>
      </c>
      <c r="C74" s="22">
        <f t="shared" si="7"/>
        <v>95</v>
      </c>
      <c r="D74" s="23">
        <v>4</v>
      </c>
      <c r="E74" s="30">
        <f t="shared" si="6"/>
        <v>4.2105263157894735</v>
      </c>
      <c r="F74" s="27">
        <v>91</v>
      </c>
      <c r="G74" s="5"/>
    </row>
    <row r="75" spans="1:11" s="4" customFormat="1" ht="15" customHeight="1" x14ac:dyDescent="0.25">
      <c r="B75" s="6"/>
      <c r="C75" s="22"/>
      <c r="D75" s="22"/>
      <c r="E75" s="30"/>
      <c r="F75" s="24"/>
      <c r="G75" s="5"/>
    </row>
    <row r="76" spans="1:11" s="4" customFormat="1" ht="15" customHeight="1" x14ac:dyDescent="0.25">
      <c r="A76" s="11" t="s">
        <v>48</v>
      </c>
      <c r="B76" s="6"/>
      <c r="C76" s="22">
        <f>SUM(D76,F76)</f>
        <v>881</v>
      </c>
      <c r="D76" s="22">
        <f>SUM(D78:D84)</f>
        <v>53</v>
      </c>
      <c r="E76" s="30">
        <f t="shared" si="6"/>
        <v>6.0158910329171391</v>
      </c>
      <c r="F76" s="24">
        <f>SUM(F78:F84)</f>
        <v>828</v>
      </c>
      <c r="G76" s="5"/>
    </row>
    <row r="77" spans="1:11" s="4" customFormat="1" ht="15" customHeight="1" x14ac:dyDescent="0.25">
      <c r="B77" s="6"/>
      <c r="C77" s="22"/>
      <c r="D77" s="22"/>
      <c r="E77" s="30"/>
      <c r="F77" s="24"/>
      <c r="G77" s="5"/>
    </row>
    <row r="78" spans="1:11" s="4" customFormat="1" ht="15" customHeight="1" x14ac:dyDescent="0.25">
      <c r="B78" s="4" t="s">
        <v>49</v>
      </c>
      <c r="C78" s="22">
        <f t="shared" ref="C78:C84" si="8">SUM(D78,F78)</f>
        <v>104</v>
      </c>
      <c r="D78" s="23">
        <v>9</v>
      </c>
      <c r="E78" s="30">
        <f t="shared" si="6"/>
        <v>8.6538461538461533</v>
      </c>
      <c r="F78" s="27">
        <v>95</v>
      </c>
      <c r="G78" s="5"/>
    </row>
    <row r="79" spans="1:11" s="4" customFormat="1" ht="15" customHeight="1" x14ac:dyDescent="0.25">
      <c r="B79" s="4" t="s">
        <v>94</v>
      </c>
      <c r="C79" s="22">
        <f t="shared" si="8"/>
        <v>286</v>
      </c>
      <c r="D79" s="23">
        <v>17</v>
      </c>
      <c r="E79" s="30">
        <f t="shared" si="6"/>
        <v>5.9440559440559442</v>
      </c>
      <c r="F79" s="27">
        <v>269</v>
      </c>
      <c r="G79" s="3"/>
      <c r="H79" s="1"/>
      <c r="I79" s="1"/>
      <c r="J79" s="1"/>
      <c r="K79" s="1"/>
    </row>
    <row r="80" spans="1:11" s="4" customFormat="1" ht="15" customHeight="1" x14ac:dyDescent="0.25">
      <c r="B80" s="1" t="s">
        <v>48</v>
      </c>
      <c r="C80" s="22">
        <f t="shared" si="8"/>
        <v>278</v>
      </c>
      <c r="D80" s="23">
        <v>14</v>
      </c>
      <c r="E80" s="30">
        <f t="shared" si="6"/>
        <v>5.0359712230215825</v>
      </c>
      <c r="F80" s="27">
        <v>264</v>
      </c>
      <c r="G80" s="3"/>
      <c r="H80" s="1"/>
      <c r="I80" s="1"/>
      <c r="J80" s="1"/>
      <c r="K80" s="1"/>
    </row>
    <row r="81" spans="1:11" s="4" customFormat="1" ht="15" customHeight="1" x14ac:dyDescent="0.25">
      <c r="B81" s="1" t="s">
        <v>50</v>
      </c>
      <c r="C81" s="22">
        <f t="shared" si="8"/>
        <v>80</v>
      </c>
      <c r="D81" s="23">
        <v>3</v>
      </c>
      <c r="E81" s="30">
        <f t="shared" si="6"/>
        <v>3.75</v>
      </c>
      <c r="F81" s="27">
        <v>77</v>
      </c>
      <c r="G81" s="5"/>
    </row>
    <row r="82" spans="1:11" s="4" customFormat="1" ht="15" customHeight="1" x14ac:dyDescent="0.25">
      <c r="B82" s="1" t="s">
        <v>51</v>
      </c>
      <c r="C82" s="22">
        <f t="shared" si="8"/>
        <v>39</v>
      </c>
      <c r="D82" s="23">
        <v>4</v>
      </c>
      <c r="E82" s="30">
        <f t="shared" si="6"/>
        <v>10.256410256410255</v>
      </c>
      <c r="F82" s="27">
        <v>35</v>
      </c>
      <c r="G82" s="3"/>
      <c r="H82" s="1"/>
      <c r="I82" s="1"/>
      <c r="J82" s="1"/>
      <c r="K82" s="1"/>
    </row>
    <row r="83" spans="1:11" s="4" customFormat="1" ht="15" customHeight="1" x14ac:dyDescent="0.25">
      <c r="B83" s="1" t="s">
        <v>52</v>
      </c>
      <c r="C83" s="22">
        <f t="shared" si="8"/>
        <v>20</v>
      </c>
      <c r="D83" s="28">
        <v>1</v>
      </c>
      <c r="E83" s="30">
        <f t="shared" si="6"/>
        <v>5</v>
      </c>
      <c r="F83" s="27">
        <v>19</v>
      </c>
      <c r="G83" s="3"/>
      <c r="H83" s="1"/>
      <c r="I83" s="1"/>
      <c r="J83" s="1"/>
      <c r="K83" s="1"/>
    </row>
    <row r="84" spans="1:11" s="4" customFormat="1" ht="15" customHeight="1" x14ac:dyDescent="0.25">
      <c r="B84" s="1" t="s">
        <v>53</v>
      </c>
      <c r="C84" s="22">
        <f t="shared" si="8"/>
        <v>74</v>
      </c>
      <c r="D84" s="23">
        <v>5</v>
      </c>
      <c r="E84" s="30">
        <f t="shared" si="6"/>
        <v>6.756756756756757</v>
      </c>
      <c r="F84" s="27">
        <v>69</v>
      </c>
      <c r="G84" s="3"/>
      <c r="H84" s="1"/>
      <c r="I84" s="1"/>
      <c r="J84" s="1"/>
      <c r="K84" s="1"/>
    </row>
    <row r="85" spans="1:11" s="4" customFormat="1" ht="15" customHeight="1" x14ac:dyDescent="0.25">
      <c r="B85" s="1"/>
      <c r="C85" s="22"/>
      <c r="D85" s="22"/>
      <c r="E85" s="30"/>
      <c r="F85" s="24"/>
      <c r="G85" s="5"/>
    </row>
    <row r="86" spans="1:11" s="4" customFormat="1" ht="15" customHeight="1" x14ac:dyDescent="0.25">
      <c r="A86" s="10" t="s">
        <v>54</v>
      </c>
      <c r="B86" s="19"/>
      <c r="C86" s="22">
        <f>SUM(D86,F86)</f>
        <v>18224</v>
      </c>
      <c r="D86" s="22">
        <f>SUM(D88:D93)</f>
        <v>1562</v>
      </c>
      <c r="E86" s="30">
        <f>D86/C86*100</f>
        <v>8.5711150131694467</v>
      </c>
      <c r="F86" s="24">
        <f>SUM(F88:F93)</f>
        <v>16662</v>
      </c>
      <c r="G86" s="5"/>
    </row>
    <row r="87" spans="1:11" s="4" customFormat="1" ht="15" customHeight="1" x14ac:dyDescent="0.25">
      <c r="B87" s="1"/>
      <c r="C87" s="22"/>
      <c r="D87" s="22"/>
      <c r="E87" s="30"/>
      <c r="F87" s="24"/>
      <c r="G87" s="5"/>
    </row>
    <row r="88" spans="1:11" s="4" customFormat="1" ht="15" customHeight="1" x14ac:dyDescent="0.25">
      <c r="B88" s="4" t="s">
        <v>55</v>
      </c>
      <c r="C88" s="22">
        <f t="shared" ref="C88:C93" si="9">SUM(D88,F88)</f>
        <v>14</v>
      </c>
      <c r="D88" s="23">
        <v>2</v>
      </c>
      <c r="E88" s="30">
        <f t="shared" si="6"/>
        <v>14.285714285714285</v>
      </c>
      <c r="F88" s="27">
        <v>12</v>
      </c>
      <c r="G88" s="3"/>
      <c r="H88" s="1"/>
      <c r="I88" s="1"/>
      <c r="J88" s="1"/>
      <c r="K88" s="1"/>
    </row>
    <row r="89" spans="1:11" s="4" customFormat="1" ht="15" customHeight="1" x14ac:dyDescent="0.25">
      <c r="B89" s="1" t="s">
        <v>56</v>
      </c>
      <c r="C89" s="22">
        <f t="shared" si="9"/>
        <v>1072</v>
      </c>
      <c r="D89" s="23">
        <v>80</v>
      </c>
      <c r="E89" s="30">
        <f t="shared" si="6"/>
        <v>7.4626865671641784</v>
      </c>
      <c r="F89" s="27">
        <v>992</v>
      </c>
      <c r="G89" s="5"/>
    </row>
    <row r="90" spans="1:11" s="4" customFormat="1" ht="15" customHeight="1" x14ac:dyDescent="0.25">
      <c r="B90" s="1" t="s">
        <v>57</v>
      </c>
      <c r="C90" s="22">
        <f t="shared" si="9"/>
        <v>40</v>
      </c>
      <c r="D90" s="23">
        <v>3</v>
      </c>
      <c r="E90" s="30">
        <f t="shared" si="6"/>
        <v>7.5</v>
      </c>
      <c r="F90" s="27">
        <v>37</v>
      </c>
      <c r="G90" s="5"/>
    </row>
    <row r="91" spans="1:11" s="4" customFormat="1" ht="15" customHeight="1" x14ac:dyDescent="0.25">
      <c r="B91" s="1" t="s">
        <v>54</v>
      </c>
      <c r="C91" s="22">
        <f t="shared" si="9"/>
        <v>13755</v>
      </c>
      <c r="D91" s="23">
        <v>1188</v>
      </c>
      <c r="E91" s="30">
        <f t="shared" si="6"/>
        <v>8.6368593238822253</v>
      </c>
      <c r="F91" s="27">
        <v>12567</v>
      </c>
      <c r="G91" s="5"/>
    </row>
    <row r="92" spans="1:11" s="4" customFormat="1" ht="15" customHeight="1" x14ac:dyDescent="0.25">
      <c r="B92" s="1" t="s">
        <v>58</v>
      </c>
      <c r="C92" s="22">
        <f t="shared" si="9"/>
        <v>3334</v>
      </c>
      <c r="D92" s="23">
        <v>289</v>
      </c>
      <c r="E92" s="30">
        <f t="shared" si="6"/>
        <v>8.668266346730654</v>
      </c>
      <c r="F92" s="27">
        <v>3045</v>
      </c>
      <c r="G92" s="5"/>
    </row>
    <row r="93" spans="1:11" s="4" customFormat="1" ht="15" customHeight="1" x14ac:dyDescent="0.25">
      <c r="A93" s="17"/>
      <c r="B93" s="16" t="s">
        <v>59</v>
      </c>
      <c r="C93" s="22">
        <f t="shared" si="9"/>
        <v>9</v>
      </c>
      <c r="D93" s="28">
        <v>0</v>
      </c>
      <c r="E93" s="30">
        <f t="shared" si="6"/>
        <v>0</v>
      </c>
      <c r="F93" s="27">
        <v>9</v>
      </c>
      <c r="G93" s="5"/>
    </row>
    <row r="94" spans="1:11" s="4" customFormat="1" ht="15" customHeight="1" x14ac:dyDescent="0.25">
      <c r="A94" s="17"/>
      <c r="B94" s="16"/>
      <c r="C94" s="22"/>
      <c r="D94" s="22"/>
      <c r="E94" s="30"/>
      <c r="F94" s="24"/>
      <c r="G94" s="5"/>
    </row>
    <row r="95" spans="1:11" s="4" customFormat="1" ht="15" customHeight="1" x14ac:dyDescent="0.25">
      <c r="A95" s="10" t="s">
        <v>60</v>
      </c>
      <c r="B95" s="21"/>
      <c r="C95" s="22">
        <f>SUM(D95,F95)</f>
        <v>7910</v>
      </c>
      <c r="D95" s="22">
        <f>SUM(D97:D101)</f>
        <v>708</v>
      </c>
      <c r="E95" s="30">
        <f t="shared" si="6"/>
        <v>8.9506953223767383</v>
      </c>
      <c r="F95" s="24">
        <f>SUM(F97:F101)</f>
        <v>7202</v>
      </c>
      <c r="G95" s="5"/>
    </row>
    <row r="96" spans="1:11" s="4" customFormat="1" ht="15" customHeight="1" x14ac:dyDescent="0.25">
      <c r="A96" s="17"/>
      <c r="B96" s="16"/>
      <c r="C96" s="22"/>
      <c r="D96" s="22"/>
      <c r="E96" s="30"/>
      <c r="F96" s="24"/>
      <c r="G96" s="5"/>
    </row>
    <row r="97" spans="1:7" s="4" customFormat="1" ht="15" customHeight="1" x14ac:dyDescent="0.25">
      <c r="A97" s="17"/>
      <c r="B97" s="16" t="s">
        <v>61</v>
      </c>
      <c r="C97" s="22">
        <f t="shared" ref="C97:C101" si="10">SUM(D97,F97)</f>
        <v>3514</v>
      </c>
      <c r="D97" s="23">
        <v>283</v>
      </c>
      <c r="E97" s="30">
        <f t="shared" si="6"/>
        <v>8.053500284575982</v>
      </c>
      <c r="F97" s="27">
        <v>3231</v>
      </c>
      <c r="G97" s="5"/>
    </row>
    <row r="98" spans="1:7" s="4" customFormat="1" ht="15" customHeight="1" x14ac:dyDescent="0.25">
      <c r="A98" s="17"/>
      <c r="B98" s="16" t="s">
        <v>62</v>
      </c>
      <c r="C98" s="22">
        <f t="shared" si="10"/>
        <v>524</v>
      </c>
      <c r="D98" s="23">
        <v>48</v>
      </c>
      <c r="E98" s="30">
        <f t="shared" si="6"/>
        <v>9.1603053435114496</v>
      </c>
      <c r="F98" s="27">
        <v>476</v>
      </c>
      <c r="G98" s="5"/>
    </row>
    <row r="99" spans="1:7" s="4" customFormat="1" ht="15" customHeight="1" x14ac:dyDescent="0.25">
      <c r="A99" s="17"/>
      <c r="B99" s="16" t="s">
        <v>63</v>
      </c>
      <c r="C99" s="22">
        <f t="shared" si="10"/>
        <v>319</v>
      </c>
      <c r="D99" s="23">
        <v>32</v>
      </c>
      <c r="E99" s="30">
        <f t="shared" si="6"/>
        <v>10.031347962382444</v>
      </c>
      <c r="F99" s="27">
        <v>287</v>
      </c>
      <c r="G99" s="5"/>
    </row>
    <row r="100" spans="1:7" s="4" customFormat="1" ht="15" customHeight="1" x14ac:dyDescent="0.25">
      <c r="A100" s="17"/>
      <c r="B100" s="16" t="s">
        <v>64</v>
      </c>
      <c r="C100" s="22">
        <f t="shared" si="10"/>
        <v>3332</v>
      </c>
      <c r="D100" s="23">
        <v>317</v>
      </c>
      <c r="E100" s="30">
        <f t="shared" si="6"/>
        <v>9.5138055222088838</v>
      </c>
      <c r="F100" s="27">
        <v>3015</v>
      </c>
      <c r="G100" s="5"/>
    </row>
    <row r="101" spans="1:7" s="4" customFormat="1" ht="15" customHeight="1" x14ac:dyDescent="0.25">
      <c r="A101" s="17"/>
      <c r="B101" s="16" t="s">
        <v>65</v>
      </c>
      <c r="C101" s="22">
        <f t="shared" si="10"/>
        <v>221</v>
      </c>
      <c r="D101" s="23">
        <v>28</v>
      </c>
      <c r="E101" s="30">
        <f t="shared" si="6"/>
        <v>12.669683257918551</v>
      </c>
      <c r="F101" s="27">
        <v>193</v>
      </c>
      <c r="G101" s="5"/>
    </row>
    <row r="102" spans="1:7" ht="15" customHeight="1" x14ac:dyDescent="0.25">
      <c r="A102" s="41" t="s">
        <v>92</v>
      </c>
      <c r="B102" s="41"/>
      <c r="C102" s="41"/>
      <c r="D102" s="41"/>
      <c r="E102" s="41"/>
      <c r="F102" s="41"/>
    </row>
    <row r="103" spans="1:7" ht="15" customHeight="1" x14ac:dyDescent="0.25">
      <c r="A103" s="41" t="s">
        <v>104</v>
      </c>
      <c r="B103" s="41"/>
      <c r="C103" s="41"/>
      <c r="D103" s="41"/>
      <c r="E103" s="41"/>
      <c r="F103" s="41"/>
    </row>
    <row r="104" spans="1:7" s="4" customFormat="1" ht="12.75" customHeight="1" x14ac:dyDescent="0.25">
      <c r="A104" s="3"/>
      <c r="B104" s="1"/>
      <c r="C104" s="1"/>
      <c r="D104" s="1"/>
      <c r="E104" s="1"/>
      <c r="F104" s="1"/>
      <c r="G104" s="5"/>
    </row>
    <row r="105" spans="1:7" ht="27" customHeight="1" x14ac:dyDescent="0.25">
      <c r="A105" s="42" t="s">
        <v>6</v>
      </c>
      <c r="B105" s="42"/>
      <c r="C105" s="42" t="s">
        <v>0</v>
      </c>
      <c r="D105" s="42"/>
      <c r="E105" s="42"/>
      <c r="F105" s="46"/>
    </row>
    <row r="106" spans="1:7" ht="27" customHeight="1" x14ac:dyDescent="0.25">
      <c r="A106" s="42"/>
      <c r="B106" s="42"/>
      <c r="C106" s="42" t="s">
        <v>1</v>
      </c>
      <c r="D106" s="42" t="s">
        <v>2</v>
      </c>
      <c r="E106" s="42"/>
      <c r="F106" s="46"/>
    </row>
    <row r="107" spans="1:7" ht="27" customHeight="1" x14ac:dyDescent="0.25">
      <c r="A107" s="42"/>
      <c r="B107" s="42"/>
      <c r="C107" s="42"/>
      <c r="D107" s="42" t="s">
        <v>102</v>
      </c>
      <c r="E107" s="42"/>
      <c r="F107" s="46" t="s">
        <v>103</v>
      </c>
    </row>
    <row r="108" spans="1:7" ht="27" customHeight="1" x14ac:dyDescent="0.25">
      <c r="A108" s="42"/>
      <c r="B108" s="42"/>
      <c r="C108" s="42"/>
      <c r="D108" s="40" t="s">
        <v>3</v>
      </c>
      <c r="E108" s="40" t="s">
        <v>4</v>
      </c>
      <c r="F108" s="46"/>
    </row>
    <row r="109" spans="1:7" s="4" customFormat="1" ht="15" customHeight="1" x14ac:dyDescent="0.25">
      <c r="B109" s="1"/>
      <c r="C109" s="7"/>
      <c r="D109" s="7"/>
      <c r="E109" s="9"/>
      <c r="F109" s="8"/>
      <c r="G109" s="5"/>
    </row>
    <row r="110" spans="1:7" s="4" customFormat="1" ht="15" customHeight="1" x14ac:dyDescent="0.25">
      <c r="A110" s="10" t="s">
        <v>66</v>
      </c>
      <c r="B110" s="19"/>
      <c r="C110" s="22">
        <f>SUM(D110,F110)</f>
        <v>3176</v>
      </c>
      <c r="D110" s="22">
        <f>SUM(D112:D123)</f>
        <v>244</v>
      </c>
      <c r="E110" s="30">
        <f>D110/C110*100</f>
        <v>7.682619647355164</v>
      </c>
      <c r="F110" s="24">
        <f>SUM(F112:F123)</f>
        <v>2932</v>
      </c>
      <c r="G110" s="5"/>
    </row>
    <row r="111" spans="1:7" s="4" customFormat="1" ht="15" customHeight="1" x14ac:dyDescent="0.25">
      <c r="B111" s="1"/>
      <c r="C111" s="22"/>
      <c r="D111" s="22"/>
      <c r="E111" s="30"/>
      <c r="F111" s="24"/>
      <c r="G111" s="5"/>
    </row>
    <row r="112" spans="1:7" s="4" customFormat="1" ht="15" customHeight="1" x14ac:dyDescent="0.25">
      <c r="B112" s="4" t="s">
        <v>67</v>
      </c>
      <c r="C112" s="22">
        <f t="shared" ref="C112:C123" si="11">SUM(D112,F112)</f>
        <v>235</v>
      </c>
      <c r="D112" s="23">
        <v>17</v>
      </c>
      <c r="E112" s="30">
        <f t="shared" ref="E112:E142" si="12">D112/C112*100</f>
        <v>7.2340425531914887</v>
      </c>
      <c r="F112" s="27">
        <v>218</v>
      </c>
      <c r="G112" s="5"/>
    </row>
    <row r="113" spans="1:7" s="4" customFormat="1" ht="15" customHeight="1" x14ac:dyDescent="0.25">
      <c r="B113" s="4" t="s">
        <v>68</v>
      </c>
      <c r="C113" s="22">
        <f t="shared" si="11"/>
        <v>120</v>
      </c>
      <c r="D113" s="23">
        <v>11</v>
      </c>
      <c r="E113" s="30">
        <f t="shared" si="12"/>
        <v>9.1666666666666661</v>
      </c>
      <c r="F113" s="27">
        <v>109</v>
      </c>
      <c r="G113" s="5"/>
    </row>
    <row r="114" spans="1:7" s="4" customFormat="1" ht="15" customHeight="1" x14ac:dyDescent="0.25">
      <c r="B114" s="4" t="s">
        <v>69</v>
      </c>
      <c r="C114" s="22">
        <f t="shared" si="11"/>
        <v>235</v>
      </c>
      <c r="D114" s="23">
        <v>19</v>
      </c>
      <c r="E114" s="30">
        <f t="shared" si="12"/>
        <v>8.085106382978724</v>
      </c>
      <c r="F114" s="27">
        <v>216</v>
      </c>
      <c r="G114" s="5"/>
    </row>
    <row r="115" spans="1:7" s="4" customFormat="1" ht="15" customHeight="1" x14ac:dyDescent="0.25">
      <c r="B115" s="4" t="s">
        <v>70</v>
      </c>
      <c r="C115" s="22">
        <f t="shared" si="11"/>
        <v>112</v>
      </c>
      <c r="D115" s="23">
        <v>11</v>
      </c>
      <c r="E115" s="30">
        <f t="shared" si="12"/>
        <v>9.8214285714285712</v>
      </c>
      <c r="F115" s="27">
        <v>101</v>
      </c>
      <c r="G115" s="5"/>
    </row>
    <row r="116" spans="1:7" s="4" customFormat="1" ht="15" customHeight="1" x14ac:dyDescent="0.25">
      <c r="B116" s="1" t="s">
        <v>71</v>
      </c>
      <c r="C116" s="22">
        <f t="shared" si="11"/>
        <v>229</v>
      </c>
      <c r="D116" s="23">
        <v>17</v>
      </c>
      <c r="E116" s="30">
        <f t="shared" si="12"/>
        <v>7.4235807860262017</v>
      </c>
      <c r="F116" s="27">
        <v>212</v>
      </c>
      <c r="G116" s="5"/>
    </row>
    <row r="117" spans="1:7" s="4" customFormat="1" ht="15" customHeight="1" x14ac:dyDescent="0.25">
      <c r="B117" s="1" t="s">
        <v>72</v>
      </c>
      <c r="C117" s="22">
        <f t="shared" si="11"/>
        <v>72</v>
      </c>
      <c r="D117" s="23">
        <v>7</v>
      </c>
      <c r="E117" s="30">
        <f t="shared" si="12"/>
        <v>9.7222222222222232</v>
      </c>
      <c r="F117" s="27">
        <v>65</v>
      </c>
      <c r="G117" s="5"/>
    </row>
    <row r="118" spans="1:7" s="4" customFormat="1" ht="15" customHeight="1" x14ac:dyDescent="0.25">
      <c r="B118" s="1" t="s">
        <v>73</v>
      </c>
      <c r="C118" s="22">
        <f t="shared" si="11"/>
        <v>44</v>
      </c>
      <c r="D118" s="23">
        <v>9</v>
      </c>
      <c r="E118" s="30">
        <f t="shared" si="12"/>
        <v>20.454545454545457</v>
      </c>
      <c r="F118" s="27">
        <v>35</v>
      </c>
      <c r="G118" s="5"/>
    </row>
    <row r="119" spans="1:7" s="4" customFormat="1" ht="15" customHeight="1" x14ac:dyDescent="0.25">
      <c r="B119" s="1" t="s">
        <v>74</v>
      </c>
      <c r="C119" s="22">
        <f t="shared" si="11"/>
        <v>126</v>
      </c>
      <c r="D119" s="23">
        <v>7</v>
      </c>
      <c r="E119" s="30">
        <f t="shared" si="12"/>
        <v>5.5555555555555554</v>
      </c>
      <c r="F119" s="27">
        <v>119</v>
      </c>
      <c r="G119" s="5"/>
    </row>
    <row r="120" spans="1:7" s="4" customFormat="1" ht="15" customHeight="1" x14ac:dyDescent="0.25">
      <c r="B120" s="1" t="s">
        <v>75</v>
      </c>
      <c r="C120" s="22">
        <f t="shared" si="11"/>
        <v>360</v>
      </c>
      <c r="D120" s="23">
        <v>16</v>
      </c>
      <c r="E120" s="30">
        <f t="shared" si="12"/>
        <v>4.4444444444444446</v>
      </c>
      <c r="F120" s="27">
        <v>344</v>
      </c>
      <c r="G120" s="5"/>
    </row>
    <row r="121" spans="1:7" s="4" customFormat="1" ht="15" customHeight="1" x14ac:dyDescent="0.25">
      <c r="B121" s="1" t="s">
        <v>76</v>
      </c>
      <c r="C121" s="22">
        <f t="shared" si="11"/>
        <v>1281</v>
      </c>
      <c r="D121" s="23">
        <v>101</v>
      </c>
      <c r="E121" s="30">
        <f t="shared" si="12"/>
        <v>7.8844652615144426</v>
      </c>
      <c r="F121" s="27">
        <v>1180</v>
      </c>
      <c r="G121" s="5"/>
    </row>
    <row r="122" spans="1:7" s="4" customFormat="1" ht="15" customHeight="1" x14ac:dyDescent="0.25">
      <c r="B122" s="1" t="s">
        <v>77</v>
      </c>
      <c r="C122" s="22">
        <f t="shared" si="11"/>
        <v>309</v>
      </c>
      <c r="D122" s="23">
        <v>25</v>
      </c>
      <c r="E122" s="30">
        <f t="shared" si="12"/>
        <v>8.090614886731391</v>
      </c>
      <c r="F122" s="27">
        <v>284</v>
      </c>
      <c r="G122" s="5"/>
    </row>
    <row r="123" spans="1:7" s="4" customFormat="1" ht="15" customHeight="1" x14ac:dyDescent="0.25">
      <c r="B123" s="1" t="s">
        <v>78</v>
      </c>
      <c r="C123" s="22">
        <f t="shared" si="11"/>
        <v>53</v>
      </c>
      <c r="D123" s="23">
        <v>4</v>
      </c>
      <c r="E123" s="30">
        <f t="shared" si="12"/>
        <v>7.5471698113207548</v>
      </c>
      <c r="F123" s="27">
        <v>49</v>
      </c>
      <c r="G123" s="5"/>
    </row>
    <row r="124" spans="1:7" s="4" customFormat="1" ht="15" customHeight="1" x14ac:dyDescent="0.25">
      <c r="B124" s="1"/>
      <c r="C124" s="22"/>
      <c r="D124" s="29"/>
      <c r="E124" s="30"/>
      <c r="F124" s="27"/>
      <c r="G124" s="5"/>
    </row>
    <row r="125" spans="1:7" s="4" customFormat="1" ht="15" customHeight="1" x14ac:dyDescent="0.25">
      <c r="A125" s="10" t="s">
        <v>105</v>
      </c>
      <c r="B125" s="19"/>
      <c r="C125" s="22">
        <f>SUM(D125,F125)</f>
        <v>678</v>
      </c>
      <c r="D125" s="32">
        <v>81</v>
      </c>
      <c r="E125" s="30">
        <f t="shared" si="12"/>
        <v>11.946902654867257</v>
      </c>
      <c r="F125" s="24">
        <v>597</v>
      </c>
      <c r="G125" s="5"/>
    </row>
    <row r="126" spans="1:7" s="4" customFormat="1" ht="15" customHeight="1" x14ac:dyDescent="0.25">
      <c r="B126" s="1"/>
      <c r="C126" s="22"/>
      <c r="D126" s="22"/>
      <c r="E126" s="30"/>
      <c r="F126" s="24"/>
      <c r="G126" s="5"/>
    </row>
    <row r="127" spans="1:7" s="4" customFormat="1" ht="15" customHeight="1" x14ac:dyDescent="0.25">
      <c r="A127" s="10" t="s">
        <v>79</v>
      </c>
      <c r="B127" s="10"/>
      <c r="C127" s="22">
        <f>SUM(D127,F127)</f>
        <v>218</v>
      </c>
      <c r="D127" s="22">
        <f>SUM(D129:D130)</f>
        <v>4</v>
      </c>
      <c r="E127" s="30">
        <f t="shared" si="12"/>
        <v>1.834862385321101</v>
      </c>
      <c r="F127" s="24">
        <f>SUM(F129:F130)</f>
        <v>214</v>
      </c>
      <c r="G127" s="5"/>
    </row>
    <row r="128" spans="1:7" s="4" customFormat="1" ht="15" customHeight="1" x14ac:dyDescent="0.25">
      <c r="B128" s="1"/>
      <c r="C128" s="22"/>
      <c r="D128" s="22"/>
      <c r="E128" s="30"/>
      <c r="F128" s="24"/>
      <c r="G128" s="5"/>
    </row>
    <row r="129" spans="1:11" s="4" customFormat="1" ht="15" customHeight="1" x14ac:dyDescent="0.25">
      <c r="B129" s="4" t="s">
        <v>80</v>
      </c>
      <c r="C129" s="22">
        <f t="shared" ref="C129:C130" si="13">SUM(D129,F129)</f>
        <v>163</v>
      </c>
      <c r="D129" s="23">
        <v>2</v>
      </c>
      <c r="E129" s="30">
        <f t="shared" si="12"/>
        <v>1.2269938650306749</v>
      </c>
      <c r="F129" s="27">
        <v>161</v>
      </c>
      <c r="G129" s="5"/>
    </row>
    <row r="130" spans="1:11" s="4" customFormat="1" ht="15" customHeight="1" x14ac:dyDescent="0.25">
      <c r="B130" s="4" t="s">
        <v>81</v>
      </c>
      <c r="C130" s="22">
        <f t="shared" si="13"/>
        <v>55</v>
      </c>
      <c r="D130" s="23">
        <v>2</v>
      </c>
      <c r="E130" s="30">
        <f t="shared" si="12"/>
        <v>3.6363636363636362</v>
      </c>
      <c r="F130" s="27">
        <v>53</v>
      </c>
      <c r="G130" s="5"/>
    </row>
    <row r="131" spans="1:11" s="4" customFormat="1" ht="15" customHeight="1" x14ac:dyDescent="0.25">
      <c r="B131" s="1"/>
      <c r="C131" s="22"/>
      <c r="D131" s="22"/>
      <c r="E131" s="30"/>
      <c r="F131" s="24"/>
      <c r="G131" s="5"/>
    </row>
    <row r="132" spans="1:11" s="4" customFormat="1" ht="15" customHeight="1" x14ac:dyDescent="0.25">
      <c r="A132" s="10" t="s">
        <v>82</v>
      </c>
      <c r="B132" s="19"/>
      <c r="C132" s="22">
        <f>SUM(D132,F132)</f>
        <v>6798</v>
      </c>
      <c r="D132" s="22">
        <f>SUM(D134:D142)</f>
        <v>372</v>
      </c>
      <c r="E132" s="30">
        <f>D132/C132*100</f>
        <v>5.4721977052074138</v>
      </c>
      <c r="F132" s="24">
        <f>SUM(F134:F142)</f>
        <v>6426</v>
      </c>
      <c r="G132" s="5"/>
    </row>
    <row r="133" spans="1:11" s="4" customFormat="1" ht="15" customHeight="1" x14ac:dyDescent="0.25">
      <c r="B133" s="1"/>
      <c r="C133" s="22"/>
      <c r="D133" s="22"/>
      <c r="E133" s="30"/>
      <c r="F133" s="24"/>
      <c r="G133" s="5"/>
    </row>
    <row r="134" spans="1:11" s="4" customFormat="1" ht="15" customHeight="1" x14ac:dyDescent="0.25">
      <c r="B134" s="20" t="s">
        <v>83</v>
      </c>
      <c r="C134" s="22">
        <f t="shared" ref="C134:C142" si="14">SUM(D134,F134)</f>
        <v>1462</v>
      </c>
      <c r="D134" s="23">
        <v>102</v>
      </c>
      <c r="E134" s="30">
        <f t="shared" si="12"/>
        <v>6.9767441860465116</v>
      </c>
      <c r="F134" s="27">
        <v>1360</v>
      </c>
      <c r="G134" s="5"/>
    </row>
    <row r="135" spans="1:11" s="4" customFormat="1" ht="15" customHeight="1" x14ac:dyDescent="0.25">
      <c r="B135" s="20" t="s">
        <v>84</v>
      </c>
      <c r="C135" s="22">
        <f t="shared" si="14"/>
        <v>760</v>
      </c>
      <c r="D135" s="23">
        <v>55</v>
      </c>
      <c r="E135" s="30">
        <f t="shared" si="12"/>
        <v>7.2368421052631584</v>
      </c>
      <c r="F135" s="27">
        <v>705</v>
      </c>
      <c r="G135" s="5"/>
    </row>
    <row r="136" spans="1:11" s="4" customFormat="1" ht="15" customHeight="1" x14ac:dyDescent="0.25">
      <c r="B136" s="20" t="s">
        <v>85</v>
      </c>
      <c r="C136" s="22">
        <f t="shared" si="14"/>
        <v>1569</v>
      </c>
      <c r="D136" s="23">
        <v>78</v>
      </c>
      <c r="E136" s="30">
        <f t="shared" si="12"/>
        <v>4.9713193116634802</v>
      </c>
      <c r="F136" s="27">
        <v>1491</v>
      </c>
      <c r="G136" s="5"/>
    </row>
    <row r="137" spans="1:11" s="4" customFormat="1" ht="15" customHeight="1" x14ac:dyDescent="0.25">
      <c r="B137" s="20" t="s">
        <v>86</v>
      </c>
      <c r="C137" s="22">
        <f t="shared" si="14"/>
        <v>742</v>
      </c>
      <c r="D137" s="23">
        <v>43</v>
      </c>
      <c r="E137" s="30">
        <f t="shared" si="12"/>
        <v>5.7951482479784362</v>
      </c>
      <c r="F137" s="27">
        <v>699</v>
      </c>
      <c r="G137" s="5"/>
    </row>
    <row r="138" spans="1:11" s="4" customFormat="1" ht="15" customHeight="1" x14ac:dyDescent="0.25">
      <c r="B138" s="20" t="s">
        <v>87</v>
      </c>
      <c r="C138" s="22">
        <f t="shared" si="14"/>
        <v>501</v>
      </c>
      <c r="D138" s="23">
        <v>22</v>
      </c>
      <c r="E138" s="30">
        <f t="shared" si="12"/>
        <v>4.39121756487026</v>
      </c>
      <c r="F138" s="27">
        <v>479</v>
      </c>
      <c r="G138" s="5"/>
    </row>
    <row r="139" spans="1:11" s="4" customFormat="1" ht="15" customHeight="1" x14ac:dyDescent="0.25">
      <c r="B139" s="20" t="s">
        <v>88</v>
      </c>
      <c r="C139" s="22">
        <f t="shared" si="14"/>
        <v>573</v>
      </c>
      <c r="D139" s="23">
        <v>20</v>
      </c>
      <c r="E139" s="30">
        <f t="shared" si="12"/>
        <v>3.4904013961605584</v>
      </c>
      <c r="F139" s="27">
        <v>553</v>
      </c>
      <c r="G139" s="5"/>
    </row>
    <row r="140" spans="1:11" s="4" customFormat="1" ht="15" customHeight="1" x14ac:dyDescent="0.25">
      <c r="B140" s="20" t="s">
        <v>89</v>
      </c>
      <c r="C140" s="22">
        <f t="shared" si="14"/>
        <v>302</v>
      </c>
      <c r="D140" s="23">
        <v>17</v>
      </c>
      <c r="E140" s="30">
        <f t="shared" si="12"/>
        <v>5.629139072847682</v>
      </c>
      <c r="F140" s="27">
        <v>285</v>
      </c>
      <c r="G140" s="5"/>
    </row>
    <row r="141" spans="1:11" s="4" customFormat="1" ht="15" customHeight="1" x14ac:dyDescent="0.25">
      <c r="A141" s="5"/>
      <c r="B141" s="20" t="s">
        <v>90</v>
      </c>
      <c r="C141" s="22">
        <f t="shared" si="14"/>
        <v>615</v>
      </c>
      <c r="D141" s="23">
        <v>25</v>
      </c>
      <c r="E141" s="30">
        <f t="shared" si="12"/>
        <v>4.0650406504065035</v>
      </c>
      <c r="F141" s="27">
        <v>590</v>
      </c>
      <c r="G141" s="5"/>
    </row>
    <row r="142" spans="1:11" s="4" customFormat="1" ht="15" customHeight="1" x14ac:dyDescent="0.25">
      <c r="A142" s="5"/>
      <c r="B142" s="20" t="s">
        <v>91</v>
      </c>
      <c r="C142" s="22">
        <f t="shared" si="14"/>
        <v>274</v>
      </c>
      <c r="D142" s="23">
        <v>10</v>
      </c>
      <c r="E142" s="30">
        <f t="shared" si="12"/>
        <v>3.6496350364963499</v>
      </c>
      <c r="F142" s="29">
        <v>264</v>
      </c>
      <c r="G142" s="5"/>
    </row>
    <row r="143" spans="1:11" ht="15" customHeight="1" x14ac:dyDescent="0.25">
      <c r="A143" s="2"/>
      <c r="B143" s="12" t="s">
        <v>5</v>
      </c>
      <c r="C143" s="13"/>
      <c r="D143" s="13"/>
      <c r="E143" s="13"/>
      <c r="F143" s="14"/>
      <c r="G143" s="5"/>
      <c r="H143" s="4"/>
      <c r="I143" s="4"/>
      <c r="J143" s="4"/>
      <c r="K143" s="4"/>
    </row>
    <row r="144" spans="1:11" x14ac:dyDescent="0.25">
      <c r="B144" s="15"/>
      <c r="C144" s="16"/>
      <c r="D144" s="16"/>
      <c r="E144" s="16"/>
      <c r="F144" s="16"/>
    </row>
    <row r="145" spans="1:6" s="3" customFormat="1" ht="15" customHeight="1" x14ac:dyDescent="0.25">
      <c r="A145" s="37" t="s">
        <v>101</v>
      </c>
      <c r="B145" s="1"/>
      <c r="C145" s="1"/>
      <c r="D145" s="1"/>
      <c r="E145" s="18"/>
      <c r="F145" s="1"/>
    </row>
    <row r="146" spans="1:6" s="3" customFormat="1" ht="15" customHeight="1" x14ac:dyDescent="0.25">
      <c r="A146" s="1" t="s">
        <v>100</v>
      </c>
      <c r="B146" s="1"/>
      <c r="C146" s="1"/>
      <c r="D146" s="1"/>
      <c r="E146"/>
      <c r="F146" s="1"/>
    </row>
    <row r="147" spans="1:6" ht="15" customHeight="1" x14ac:dyDescent="0.25">
      <c r="A147" s="1" t="s">
        <v>99</v>
      </c>
    </row>
    <row r="148" spans="1:6" x14ac:dyDescent="0.25">
      <c r="A148" s="1" t="s">
        <v>97</v>
      </c>
    </row>
  </sheetData>
  <mergeCells count="25">
    <mergeCell ref="A1:F1"/>
    <mergeCell ref="A2:F2"/>
    <mergeCell ref="A4:B7"/>
    <mergeCell ref="C4:F4"/>
    <mergeCell ref="C5:C7"/>
    <mergeCell ref="D5:F5"/>
    <mergeCell ref="D6:E6"/>
    <mergeCell ref="F6:F7"/>
    <mergeCell ref="A9:B9"/>
    <mergeCell ref="A52:F52"/>
    <mergeCell ref="A53:F53"/>
    <mergeCell ref="A55:B58"/>
    <mergeCell ref="C55:F55"/>
    <mergeCell ref="C56:C58"/>
    <mergeCell ref="D56:F56"/>
    <mergeCell ref="D57:E57"/>
    <mergeCell ref="F57:F58"/>
    <mergeCell ref="A102:F102"/>
    <mergeCell ref="A103:F103"/>
    <mergeCell ref="A105:B108"/>
    <mergeCell ref="C105:F105"/>
    <mergeCell ref="C106:C108"/>
    <mergeCell ref="D106:F106"/>
    <mergeCell ref="D107:E107"/>
    <mergeCell ref="F107:F108"/>
  </mergeCells>
  <printOptions horizontalCentered="1"/>
  <pageMargins left="0.70866141732283472" right="0.70866141732283472" top="0.98425196850393704" bottom="0.98425196850393704" header="0" footer="0"/>
  <pageSetup paperSize="119" scale="80" orientation="portrait" r:id="rId1"/>
  <rowBreaks count="3" manualBreakCount="3">
    <brk id="51" max="5" man="1"/>
    <brk id="51" max="16383" man="1"/>
    <brk id="10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5</vt:lpstr>
      <vt:lpstr>'Cuadro 5'!Área_de_impresión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aquezada</dc:creator>
  <cp:lastModifiedBy>SUYANI VIVERO</cp:lastModifiedBy>
  <cp:lastPrinted>2026-10-09T15:00:33Z</cp:lastPrinted>
  <dcterms:created xsi:type="dcterms:W3CDTF">2006-07-03T17:17:48Z</dcterms:created>
  <dcterms:modified xsi:type="dcterms:W3CDTF">2026-10-09T15:01:02Z</dcterms:modified>
</cp:coreProperties>
</file>